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ocuments\Tafadzwa\Mail\Nov19\"/>
    </mc:Choice>
  </mc:AlternateContent>
  <xr:revisionPtr revIDLastSave="0" documentId="13_ncr:1_{16BE9A68-AA34-41ED-8113-C2615EDD711C}" xr6:coauthVersionLast="45" xr6:coauthVersionMax="45" xr10:uidLastSave="{00000000-0000-0000-0000-000000000000}"/>
  <workbookProtection workbookAlgorithmName="SHA-512" workbookHashValue="pYRFxvs1VL8awXZvqacrSYPyj6sU0VGhL+k9hN40eYO+AN+g4BE20P+shyZWjWIki0HWdB/wiRSe7RxgOTF3Sw==" workbookSaltValue="RfzC5a2BeHHyrB448em5Og==" workbookSpinCount="100000" lockStructure="1"/>
  <bookViews>
    <workbookView xWindow="-120" yWindow="-120" windowWidth="24240" windowHeight="13140" xr2:uid="{3AB15CC9-BB5C-42BD-B3BE-F4D2B00B764A}"/>
  </bookViews>
  <sheets>
    <sheet name="SwitchBoard" sheetId="10" r:id="rId1"/>
    <sheet name="Questionnaire" sheetId="17" r:id="rId2"/>
    <sheet name="TOC" sheetId="11" r:id="rId3"/>
    <sheet name="A" sheetId="8" r:id="rId4"/>
    <sheet name="B" sheetId="1" r:id="rId5"/>
    <sheet name="C" sheetId="14" r:id="rId6"/>
    <sheet name="D" sheetId="13" r:id="rId7"/>
    <sheet name="E" sheetId="5" r:id="rId8"/>
    <sheet name="F" sheetId="16" r:id="rId9"/>
    <sheet name="G" sheetId="7" r:id="rId10"/>
    <sheet name="H" sheetId="15" r:id="rId11"/>
    <sheet name="Results" sheetId="9" state="hidden" r:id="rId12"/>
  </sheets>
  <externalReferences>
    <externalReference r:id="rId13"/>
    <externalReference r:id="rId14"/>
  </externalReferences>
  <definedNames>
    <definedName name="ChartData" localSheetId="1">OFFSET([1]Ctrl!$N$7,0,0,[1]Ctrl!$D$4,3)</definedName>
    <definedName name="ChartData">OFFSET([2]Ctrl!$N$7,0,0,[2]Ctrl!$D$4,3)</definedName>
    <definedName name="Cumulative" localSheetId="1">OFFSET([1]Ctrl!$O$8,0,0,[1]Ctrl!$D$4)</definedName>
    <definedName name="Cumulative">OFFSET([2]Ctrl!$O$8,0,0,[2]Ctrl!$D$4)</definedName>
    <definedName name="Duration" localSheetId="1">OFFSET([1]Ctrl!$P$8,0,0,[1]Ctrl!$D$4)</definedName>
    <definedName name="Duration">OFFSET([2]Ctrl!$P$8,0,0,[2]Ctrl!$D$4)</definedName>
    <definedName name="Module" localSheetId="1">OFFSET([1]Ctrl!$N$8,0,0,[1]Ctrl!$D$4)</definedName>
    <definedName name="Module">OFFSET([2]Ctrl!$N$8,0,0,[2]Ctrl!$D$4)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0" i="9" l="1"/>
  <c r="F80" i="9"/>
  <c r="G80" i="9"/>
  <c r="D80" i="9"/>
  <c r="K80" i="9" s="1"/>
  <c r="F54" i="9"/>
  <c r="G54" i="9"/>
  <c r="F55" i="9"/>
  <c r="G55" i="9"/>
  <c r="F56" i="9"/>
  <c r="G56" i="9"/>
  <c r="F57" i="9"/>
  <c r="G57" i="9"/>
  <c r="F58" i="9"/>
  <c r="G58" i="9"/>
  <c r="F59" i="9"/>
  <c r="G59" i="9"/>
  <c r="G53" i="9"/>
  <c r="F53" i="9"/>
  <c r="I37" i="9"/>
  <c r="I38" i="9"/>
  <c r="I39" i="9"/>
  <c r="I40" i="9"/>
  <c r="I41" i="9"/>
  <c r="I42" i="9"/>
  <c r="I43" i="9"/>
  <c r="I44" i="9"/>
  <c r="I45" i="9"/>
  <c r="I36" i="9"/>
  <c r="F31" i="9"/>
  <c r="G31" i="9"/>
  <c r="H31" i="9"/>
  <c r="E31" i="9"/>
  <c r="K60" i="9" l="1"/>
  <c r="K31" i="9"/>
  <c r="I87" i="9"/>
  <c r="I88" i="9"/>
  <c r="I89" i="9"/>
  <c r="I90" i="9"/>
  <c r="I91" i="9"/>
  <c r="I92" i="9"/>
  <c r="I93" i="9"/>
  <c r="I94" i="9"/>
  <c r="I95" i="9"/>
  <c r="I96" i="9"/>
  <c r="I97" i="9"/>
  <c r="I98" i="9"/>
  <c r="I99" i="9"/>
  <c r="I100" i="9"/>
  <c r="I101" i="9"/>
  <c r="I102" i="9"/>
  <c r="I103" i="9"/>
  <c r="I104" i="9"/>
  <c r="I105" i="9"/>
  <c r="I86" i="9"/>
  <c r="H87" i="9"/>
  <c r="H88" i="9"/>
  <c r="H89" i="9"/>
  <c r="H90" i="9"/>
  <c r="H91" i="9"/>
  <c r="H92" i="9"/>
  <c r="H93" i="9"/>
  <c r="H94" i="9"/>
  <c r="H95" i="9"/>
  <c r="H96" i="9"/>
  <c r="H97" i="9"/>
  <c r="H98" i="9"/>
  <c r="H99" i="9"/>
  <c r="H100" i="9"/>
  <c r="H101" i="9"/>
  <c r="H102" i="9"/>
  <c r="H103" i="9"/>
  <c r="H104" i="9"/>
  <c r="H105" i="9"/>
  <c r="H86" i="9"/>
  <c r="G94" i="9"/>
  <c r="G95" i="9"/>
  <c r="G96" i="9"/>
  <c r="G97" i="9"/>
  <c r="G98" i="9"/>
  <c r="G99" i="9"/>
  <c r="G100" i="9"/>
  <c r="G101" i="9"/>
  <c r="G102" i="9"/>
  <c r="G103" i="9"/>
  <c r="G104" i="9"/>
  <c r="G105" i="9"/>
  <c r="G89" i="9"/>
  <c r="G90" i="9"/>
  <c r="G91" i="9"/>
  <c r="G92" i="9"/>
  <c r="G93" i="9"/>
  <c r="G87" i="9"/>
  <c r="G88" i="9"/>
  <c r="G86" i="9"/>
  <c r="F111" i="9"/>
  <c r="F112" i="9"/>
  <c r="F113" i="9"/>
  <c r="F110" i="9"/>
  <c r="E65" i="9"/>
  <c r="E66" i="9"/>
  <c r="E67" i="9"/>
  <c r="E68" i="9"/>
  <c r="E69" i="9"/>
  <c r="E70" i="9"/>
  <c r="E71" i="9"/>
  <c r="E72" i="9"/>
  <c r="E73" i="9"/>
  <c r="E64" i="9"/>
  <c r="K74" i="9" l="1"/>
  <c r="K114" i="9"/>
  <c r="K106" i="9"/>
  <c r="E13" i="9"/>
  <c r="G13" i="9" s="1"/>
  <c r="E12" i="9"/>
  <c r="G12" i="9" s="1"/>
  <c r="E11" i="9"/>
  <c r="G11" i="9" s="1"/>
  <c r="E10" i="9"/>
  <c r="G10" i="9" s="1"/>
  <c r="E9" i="9"/>
  <c r="G9" i="9" s="1"/>
  <c r="E8" i="9"/>
  <c r="G8" i="9" s="1"/>
  <c r="E7" i="9"/>
  <c r="G7" i="9" s="1"/>
  <c r="E6" i="9"/>
  <c r="G6" i="9" s="1"/>
  <c r="E5" i="9"/>
  <c r="G5" i="9" s="1"/>
  <c r="D18" i="9"/>
  <c r="F18" i="9" s="1"/>
  <c r="D19" i="9"/>
  <c r="F19" i="9" s="1"/>
  <c r="D20" i="9"/>
  <c r="F20" i="9" s="1"/>
  <c r="D21" i="9"/>
  <c r="F21" i="9" s="1"/>
  <c r="D22" i="9"/>
  <c r="F22" i="9" s="1"/>
  <c r="D23" i="9"/>
  <c r="F23" i="9" s="1"/>
  <c r="D17" i="9"/>
  <c r="F17" i="9" s="1"/>
  <c r="K24" i="9" l="1"/>
  <c r="K14" i="9"/>
  <c r="K1" i="9" s="1"/>
  <c r="K47" i="9"/>
</calcChain>
</file>

<file path=xl/sharedStrings.xml><?xml version="1.0" encoding="utf-8"?>
<sst xmlns="http://schemas.openxmlformats.org/spreadsheetml/2006/main" count="407" uniqueCount="251">
  <si>
    <t>a.</t>
  </si>
  <si>
    <t>b.</t>
  </si>
  <si>
    <t>TextJoin</t>
  </si>
  <si>
    <t>Taurai</t>
  </si>
  <si>
    <t>Talent</t>
  </si>
  <si>
    <t>Mulenga</t>
  </si>
  <si>
    <t>Samuel</t>
  </si>
  <si>
    <t>Jan</t>
  </si>
  <si>
    <t>Feb</t>
  </si>
  <si>
    <t>Mar</t>
  </si>
  <si>
    <t>Apr</t>
  </si>
  <si>
    <t>May</t>
  </si>
  <si>
    <t>Jun</t>
  </si>
  <si>
    <t>Sales Rep</t>
  </si>
  <si>
    <t>Month</t>
  </si>
  <si>
    <t>Sales Amount</t>
  </si>
  <si>
    <t>Tips</t>
  </si>
  <si>
    <t>Use a drop down for Sales Rep and Month</t>
  </si>
  <si>
    <t>a</t>
  </si>
  <si>
    <t>b</t>
  </si>
  <si>
    <t>c</t>
  </si>
  <si>
    <t>d</t>
  </si>
  <si>
    <t>INDEX</t>
  </si>
  <si>
    <t>MATCH</t>
  </si>
  <si>
    <t>Which of the following shows the correct syntax for the INDEX function?</t>
  </si>
  <si>
    <t xml:space="preserve"> =INDEX(A2-D4,2,3)</t>
  </si>
  <si>
    <t>Answer</t>
  </si>
  <si>
    <t>END</t>
  </si>
  <si>
    <t>Multiple Choice</t>
  </si>
  <si>
    <t>Section A : Multiple Choice</t>
  </si>
  <si>
    <t>Question 1</t>
  </si>
  <si>
    <t>Auto Fill</t>
  </si>
  <si>
    <t>Use formulas/functions for Sales Amount</t>
  </si>
  <si>
    <t>Question 4</t>
  </si>
  <si>
    <t>Question 6</t>
  </si>
  <si>
    <t>Section A</t>
  </si>
  <si>
    <t>Section B : Qn1</t>
  </si>
  <si>
    <t>Section B : Qn2</t>
  </si>
  <si>
    <t>Section B : Qn3</t>
  </si>
  <si>
    <t>Sunday</t>
  </si>
  <si>
    <t>Saturday</t>
  </si>
  <si>
    <t>Section B : Qn4</t>
  </si>
  <si>
    <t>Section B : Qn5</t>
  </si>
  <si>
    <t>Section B : Qn6</t>
  </si>
  <si>
    <t>Section B : Qn7</t>
  </si>
  <si>
    <t>Marks</t>
  </si>
  <si>
    <t>Sheet</t>
  </si>
  <si>
    <t>A</t>
  </si>
  <si>
    <t>B</t>
  </si>
  <si>
    <t>C</t>
  </si>
  <si>
    <t>D</t>
  </si>
  <si>
    <t>E</t>
  </si>
  <si>
    <t>F</t>
  </si>
  <si>
    <t>G</t>
  </si>
  <si>
    <t>H</t>
  </si>
  <si>
    <t>Description</t>
  </si>
  <si>
    <t>Section B: Nth Day</t>
  </si>
  <si>
    <t>Section B: LookUp</t>
  </si>
  <si>
    <t>Section B: LookUp &amp; Logical</t>
  </si>
  <si>
    <t>Section A: Multiple Choice</t>
  </si>
  <si>
    <t>Table of Contents</t>
  </si>
  <si>
    <t>End</t>
  </si>
  <si>
    <t>Score Sheet</t>
  </si>
  <si>
    <t>Row Number</t>
  </si>
  <si>
    <t>Column Number</t>
  </si>
  <si>
    <t>Index</t>
  </si>
  <si>
    <t>vlookup</t>
  </si>
  <si>
    <t>Sales Amont</t>
  </si>
  <si>
    <t>Which function listed below will show the day of the week for the date stored in cell A2, assuming that Monday is the first day of the week?</t>
  </si>
  <si>
    <t xml:space="preserve"> =DAY(A2)</t>
  </si>
  <si>
    <t xml:space="preserve"> =DAY(A2,1)</t>
  </si>
  <si>
    <t xml:space="preserve"> =WEEKDAY(A2,2)</t>
  </si>
  <si>
    <t xml:space="preserve"> =WEEKDAY(A2,0)</t>
  </si>
  <si>
    <t>All of the formulas are valid</t>
  </si>
  <si>
    <t xml:space="preserve"> =$F$5 &gt; TODAY()</t>
  </si>
  <si>
    <t xml:space="preserve"> =A$16&lt;&gt;SUM(A$1:A$15)</t>
  </si>
  <si>
    <t xml:space="preserve"> =ISNUMBER(A1)</t>
  </si>
  <si>
    <t xml:space="preserve"> - 1st letter of  "First Name"</t>
  </si>
  <si>
    <t xml:space="preserve"> - Last three letters of "Last Name"</t>
  </si>
  <si>
    <t>Emp Code</t>
  </si>
  <si>
    <t>First Name</t>
  </si>
  <si>
    <t>Last Name</t>
  </si>
  <si>
    <t>Date</t>
  </si>
  <si>
    <t>CallsHandled</t>
  </si>
  <si>
    <t>TalkTime</t>
  </si>
  <si>
    <t>In Coming</t>
  </si>
  <si>
    <t>Out Going</t>
  </si>
  <si>
    <t>Name</t>
  </si>
  <si>
    <t>Region</t>
  </si>
  <si>
    <t>Sales</t>
  </si>
  <si>
    <t>Comission % Earned</t>
  </si>
  <si>
    <t>Sales Total</t>
  </si>
  <si>
    <t>US</t>
  </si>
  <si>
    <t>EU</t>
  </si>
  <si>
    <t>Asia</t>
  </si>
  <si>
    <t>Africa</t>
  </si>
  <si>
    <t>Comission %</t>
  </si>
  <si>
    <t>Day of the Week</t>
  </si>
  <si>
    <t>Time</t>
  </si>
  <si>
    <t>Year</t>
  </si>
  <si>
    <t>Date Function</t>
  </si>
  <si>
    <t>How can l create named ranges?</t>
  </si>
  <si>
    <t>By entering a range name in the Name box</t>
  </si>
  <si>
    <t>By clicking Create From Selection in the Defined Names group on the Formulas tab</t>
  </si>
  <si>
    <t>By clicking the button New on the Name Manager dialogue box</t>
  </si>
  <si>
    <t>All of the methods above</t>
  </si>
  <si>
    <t>SUMIF</t>
  </si>
  <si>
    <t>IF</t>
  </si>
  <si>
    <t>Which statement best describes the lookup value in the Vlookup Syntax?</t>
  </si>
  <si>
    <t>Value you want to look up in the first column of the table range.</t>
  </si>
  <si>
    <t>Range that contains the entire lookup table</t>
  </si>
  <si>
    <t>Column number in the table range</t>
  </si>
  <si>
    <t>True or False</t>
  </si>
  <si>
    <t xml:space="preserve"> =INDEX((A2:D4,H2:K4),2,3)</t>
  </si>
  <si>
    <t xml:space="preserve"> =INDEX((A2:D4,H2:K4),2,3,1)</t>
  </si>
  <si>
    <t xml:space="preserve"> =INDEX(A2;D4,2,3)</t>
  </si>
  <si>
    <t>Which function listed below will show the current date and time?</t>
  </si>
  <si>
    <t xml:space="preserve"> =TODAY</t>
  </si>
  <si>
    <t xml:space="preserve"> =TODAY()</t>
  </si>
  <si>
    <t xml:space="preserve">  =NOW()</t>
  </si>
  <si>
    <t xml:space="preserve">  =NOW(Time)</t>
  </si>
  <si>
    <t>Can you name two (2) separate/ non-contiguous ranges?</t>
  </si>
  <si>
    <t>In the syntax of lookup functions , what argument would you enter for an exact match?</t>
  </si>
  <si>
    <t>Omit entering the argument</t>
  </si>
  <si>
    <t>Cheng</t>
  </si>
  <si>
    <t>Thomas</t>
  </si>
  <si>
    <t>Mandela</t>
  </si>
  <si>
    <t>Trump</t>
  </si>
  <si>
    <t>Clinton</t>
  </si>
  <si>
    <t>Abe</t>
  </si>
  <si>
    <t>Nelly</t>
  </si>
  <si>
    <t>Sino</t>
  </si>
  <si>
    <t>Boris</t>
  </si>
  <si>
    <t>Theresa</t>
  </si>
  <si>
    <t>Luther</t>
  </si>
  <si>
    <t>Wang</t>
  </si>
  <si>
    <t>Kelly</t>
  </si>
  <si>
    <t>Warren</t>
  </si>
  <si>
    <t>Wei</t>
  </si>
  <si>
    <t>Buffet</t>
  </si>
  <si>
    <t>Fang</t>
  </si>
  <si>
    <t>Betty</t>
  </si>
  <si>
    <t>Jill</t>
  </si>
  <si>
    <t>Formulate rest of the headers mentioned below to auto populate data when a date is selected/entered</t>
  </si>
  <si>
    <t>Section B: Auto - Populate</t>
  </si>
  <si>
    <t>Create a unique reference for employees</t>
  </si>
  <si>
    <t>Month Number</t>
  </si>
  <si>
    <t>Unique Ref</t>
  </si>
  <si>
    <t xml:space="preserve"> - Reference to be in upper case</t>
  </si>
  <si>
    <t xml:space="preserve"> - Month Number as is</t>
  </si>
  <si>
    <t>Lackson</t>
  </si>
  <si>
    <t>Geoffrey</t>
  </si>
  <si>
    <t>Progress</t>
  </si>
  <si>
    <t>Saiwana</t>
  </si>
  <si>
    <t>Prisca</t>
  </si>
  <si>
    <t>Dube</t>
  </si>
  <si>
    <t>Tapiwa</t>
  </si>
  <si>
    <t>Mugomba</t>
  </si>
  <si>
    <t xml:space="preserve"> -Reference should begin with Emp code</t>
  </si>
  <si>
    <t>Section B: Unique Reference</t>
  </si>
  <si>
    <t>Section B: Date</t>
  </si>
  <si>
    <t>Banda</t>
  </si>
  <si>
    <t>Monday</t>
  </si>
  <si>
    <t>Tuesday</t>
  </si>
  <si>
    <t>Wednesday</t>
  </si>
  <si>
    <t>Thursday</t>
  </si>
  <si>
    <t>Friday</t>
  </si>
  <si>
    <t>List of Days</t>
  </si>
  <si>
    <t>Do not nest functions</t>
  </si>
  <si>
    <t>Range</t>
  </si>
  <si>
    <t>Do not use cell referencing</t>
  </si>
  <si>
    <t>Sales By Region</t>
  </si>
  <si>
    <t>VLOOKUP</t>
  </si>
  <si>
    <t>IFS</t>
  </si>
  <si>
    <t>Commission Rates</t>
  </si>
  <si>
    <t>Calculate the Sales By Region</t>
  </si>
  <si>
    <t>Section B: Lookup And Logical</t>
  </si>
  <si>
    <t>Section B: Auto Populate</t>
  </si>
  <si>
    <t>Section B: Date &amp; Text</t>
  </si>
  <si>
    <t>Question 2</t>
  </si>
  <si>
    <t>Question 3</t>
  </si>
  <si>
    <t>Question 5</t>
  </si>
  <si>
    <t>Question 7</t>
  </si>
  <si>
    <t>Section b: Unique Reference</t>
  </si>
  <si>
    <t>Section B:Date</t>
  </si>
  <si>
    <t>Which of the following are valid formulas to use in a conditional formatting rule:</t>
  </si>
  <si>
    <t>Your answer should show results for 26-Oct-18</t>
  </si>
  <si>
    <t>Auto Populate</t>
  </si>
  <si>
    <t>113065LNGA6</t>
  </si>
  <si>
    <t>114737GNDA6</t>
  </si>
  <si>
    <t>114738PANA6</t>
  </si>
  <si>
    <t>114739PUBE6</t>
  </si>
  <si>
    <t>114742TMBA6</t>
  </si>
  <si>
    <t>113065LNGA7</t>
  </si>
  <si>
    <t>114737GNDA7</t>
  </si>
  <si>
    <t>114738PANA7</t>
  </si>
  <si>
    <t>114739PUBE7</t>
  </si>
  <si>
    <t>114742TMBA7</t>
  </si>
  <si>
    <t>13-1-2003</t>
  </si>
  <si>
    <t>22-12-1919</t>
  </si>
  <si>
    <t>12-6-1973</t>
  </si>
  <si>
    <t>15-3-1950</t>
  </si>
  <si>
    <t>15-2-1983</t>
  </si>
  <si>
    <t>11-11-1992</t>
  </si>
  <si>
    <t>26-10-1984</t>
  </si>
  <si>
    <t>Unique Reference</t>
  </si>
  <si>
    <t>Date &amp; Text</t>
  </si>
  <si>
    <t>LookUp</t>
  </si>
  <si>
    <t>Lookup &amp; Logic</t>
  </si>
  <si>
    <t>Which of the following function returns the value in a given / calculated position in a list?</t>
  </si>
  <si>
    <t>SURVEY</t>
  </si>
  <si>
    <t xml:space="preserve">this pre-course questionnaire will be held in complete confidence. It is important that you answer the questions </t>
  </si>
  <si>
    <t xml:space="preserve">as accurately as you can, to help us to select the course that would be most beneficial to you.
</t>
  </si>
  <si>
    <r>
      <t>Please email the completed questionnaire to</t>
    </r>
    <r>
      <rPr>
        <b/>
        <sz val="10"/>
        <rFont val="Calibri"/>
        <family val="2"/>
        <scheme val="minor"/>
      </rPr>
      <t xml:space="preserve"> training@quatrohaus.com</t>
    </r>
    <r>
      <rPr>
        <b/>
        <sz val="10"/>
        <color theme="1" tint="0.34998626667073579"/>
        <rFont val="Calibri"/>
        <family val="2"/>
        <scheme val="minor"/>
      </rPr>
      <t xml:space="preserve"> as soon as you can after receiving it</t>
    </r>
  </si>
  <si>
    <t>1. Personal Information</t>
  </si>
  <si>
    <t xml:space="preserve">Full Name:                                                                
</t>
  </si>
  <si>
    <t>Position:</t>
  </si>
  <si>
    <t>Phone No. / Cell:</t>
  </si>
  <si>
    <t xml:space="preserve">Town:
</t>
  </si>
  <si>
    <t>2. Experience</t>
  </si>
  <si>
    <t xml:space="preserve">Years of service in industry?
</t>
  </si>
  <si>
    <t xml:space="preserve">How many years have you been using Ms Excel?
</t>
  </si>
  <si>
    <t xml:space="preserve">Can you automate reports?
</t>
  </si>
  <si>
    <t>3. Training Needs</t>
  </si>
  <si>
    <t>Have you attended any Excel training before?</t>
  </si>
  <si>
    <t xml:space="preserve">      </t>
  </si>
  <si>
    <t>Which training would you like to attend?</t>
  </si>
  <si>
    <t xml:space="preserve">4. Excel Data Management Tools
</t>
  </si>
  <si>
    <t>Select Excel tools you would like to learn more about?</t>
  </si>
  <si>
    <t xml:space="preserve">
</t>
  </si>
  <si>
    <t xml:space="preserve">5. Excel Functions
</t>
  </si>
  <si>
    <t>Select Excel functions you would like to learn more about</t>
  </si>
  <si>
    <t xml:space="preserve">
</t>
  </si>
  <si>
    <t xml:space="preserve">Department:
</t>
  </si>
  <si>
    <t>Email:</t>
  </si>
  <si>
    <t>Monthend Reporting turnaround time in days?</t>
  </si>
  <si>
    <t>Which version of Excel are you on? E.g 365 , 2013, 2016, 2019</t>
  </si>
  <si>
    <t xml:space="preserve">6. State any other challenges and expectations
</t>
  </si>
  <si>
    <t>TextJoin/Concatenate</t>
  </si>
  <si>
    <t>Create a date which is formatted as "d-m-yyyy" using date function and seperately with Textjoin / Concatenate</t>
  </si>
  <si>
    <t>Please complete this form so that we can assess your training needs.  Please note that the answers you give to</t>
  </si>
  <si>
    <t>6. What are the main tasks you use / want to use Excel for?</t>
  </si>
  <si>
    <t>Using different lookup functions indicate the Commission Percentage from the Commission Rates table for each sales person</t>
  </si>
  <si>
    <t>Indusrty Experts have declared that Zimbabwe is now in a hyperInflationary enviroment. The Highest performing mobile money merchants have approched their service provider to reduce the lead time before liquidation from 30 days to 7 days. However,  their service provider managed to negotiate that the days to be counted should be weekdays. List the liquidation dates starting from 1-Nov-19 upto 31-Dec-19. Your list should start in cell D17</t>
  </si>
  <si>
    <t>is Sunday. i.e. if the date falls on the first day of the week, your result should read Sunday .</t>
  </si>
  <si>
    <t>if the date falls on the second day of the week, your result should read Monday e.tc.</t>
  </si>
  <si>
    <r>
      <t xml:space="preserve">Using dates in column D, formulate the </t>
    </r>
    <r>
      <rPr>
        <b/>
        <sz val="11"/>
        <color theme="1"/>
        <rFont val="Calibri"/>
        <family val="2"/>
        <scheme val="minor"/>
      </rPr>
      <t>Day of the Week</t>
    </r>
    <r>
      <rPr>
        <sz val="11"/>
        <color theme="1"/>
        <rFont val="Calibri"/>
        <family val="2"/>
        <scheme val="minor"/>
      </rPr>
      <t xml:space="preserve"> assuming that the first day</t>
    </r>
  </si>
  <si>
    <t>Please find below, names of Sales Persons, their Regions and the Sales they achieved during a period. </t>
  </si>
  <si>
    <t xml:space="preserve"> A sales person's earnings is based on commission percentage of sales achieved </t>
  </si>
  <si>
    <t>Use formulas/functions for Row and Column Number</t>
  </si>
  <si>
    <t>Given monthly sales by sales rep, how can I write a formula that returns the sales by a particular / selected sales rep during a specific month? In this example, your result must show Sales for Talent in June?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</si>
</sst>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d\-m\-yyyy"/>
  </numFmts>
  <fonts count="5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opperplate Gothic Bold"/>
      <family val="2"/>
    </font>
    <font>
      <sz val="18"/>
      <color theme="0"/>
      <name val="Copperplate Gothic Bold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0"/>
      <name val="Copperplate Gothic Bold"/>
      <family val="2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8"/>
      <name val="Tahoma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Verdana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8"/>
      <color rgb="FF000000"/>
      <name val="Segoe UI"/>
      <family val="2"/>
    </font>
    <font>
      <b/>
      <sz val="11"/>
      <color theme="0"/>
      <name val="Calibri Light"/>
      <family val="1"/>
      <scheme val="major"/>
    </font>
    <font>
      <sz val="10"/>
      <color theme="1" tint="0.34998626667073579"/>
      <name val="Calibri"/>
      <family val="2"/>
      <scheme val="minor"/>
    </font>
    <font>
      <b/>
      <sz val="10"/>
      <color theme="1" tint="0.34998626667073579"/>
      <name val="Calibri"/>
      <family val="2"/>
      <scheme val="minor"/>
    </font>
    <font>
      <b/>
      <sz val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/>
      </patternFill>
    </fill>
    <fill>
      <patternFill patternType="solid">
        <fgColor rgb="FF7030A0"/>
        <bgColor indexed="64"/>
      </patternFill>
    </fill>
    <fill>
      <patternFill patternType="solid">
        <fgColor rgb="FFBD92DE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 style="medium">
        <color rgb="FF7030A0"/>
      </right>
      <top style="medium">
        <color rgb="FF7030A0"/>
      </top>
      <bottom/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/>
      <top/>
      <bottom style="medium">
        <color rgb="FF7030A0"/>
      </bottom>
      <diagonal/>
    </border>
    <border>
      <left/>
      <right/>
      <top/>
      <bottom style="medium">
        <color rgb="FF7030A0"/>
      </bottom>
      <diagonal/>
    </border>
    <border>
      <left/>
      <right style="medium">
        <color rgb="FF7030A0"/>
      </right>
      <top/>
      <bottom style="medium">
        <color rgb="FF7030A0"/>
      </bottom>
      <diagonal/>
    </border>
    <border>
      <left style="thin">
        <color rgb="FF7030A0"/>
      </left>
      <right/>
      <top style="thin">
        <color rgb="FF7030A0"/>
      </top>
      <bottom style="thin">
        <color rgb="FF7030A0"/>
      </bottom>
      <diagonal/>
    </border>
    <border>
      <left/>
      <right/>
      <top style="thin">
        <color rgb="FF7030A0"/>
      </top>
      <bottom style="thin">
        <color rgb="FF7030A0"/>
      </bottom>
      <diagonal/>
    </border>
    <border>
      <left/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030A0"/>
      </left>
      <right style="thin">
        <color rgb="FF7030A0"/>
      </right>
      <top/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 style="medium">
        <color rgb="FF7030A0"/>
      </bottom>
      <diagonal/>
    </border>
    <border>
      <left/>
      <right style="medium">
        <color rgb="FF7030A0"/>
      </right>
      <top style="medium">
        <color rgb="FF7030A0"/>
      </top>
      <bottom style="medium">
        <color rgb="FF7030A0"/>
      </bottom>
      <diagonal/>
    </border>
    <border>
      <left style="thick">
        <color theme="4" tint="-0.24994659260841701"/>
      </left>
      <right/>
      <top style="thick">
        <color theme="4" tint="-0.24994659260841701"/>
      </top>
      <bottom/>
      <diagonal/>
    </border>
    <border>
      <left/>
      <right/>
      <top style="thick">
        <color theme="4" tint="-0.24994659260841701"/>
      </top>
      <bottom/>
      <diagonal/>
    </border>
    <border>
      <left/>
      <right style="thin">
        <color theme="4"/>
      </right>
      <top style="thick">
        <color theme="4" tint="-0.24994659260841701"/>
      </top>
      <bottom/>
      <diagonal/>
    </border>
    <border>
      <left style="thick">
        <color theme="0" tint="-0.24994659260841701"/>
      </left>
      <right/>
      <top style="thin">
        <color theme="4"/>
      </top>
      <bottom style="dotted">
        <color theme="0" tint="-0.14996795556505021"/>
      </bottom>
      <diagonal/>
    </border>
    <border>
      <left/>
      <right/>
      <top style="thin">
        <color theme="4"/>
      </top>
      <bottom style="dotted">
        <color theme="0" tint="-0.14996795556505021"/>
      </bottom>
      <diagonal/>
    </border>
    <border>
      <left/>
      <right style="thin">
        <color theme="0" tint="-0.24994659260841701"/>
      </right>
      <top style="thin">
        <color theme="4"/>
      </top>
      <bottom style="dotted">
        <color theme="0" tint="-0.14996795556505021"/>
      </bottom>
      <diagonal/>
    </border>
    <border>
      <left style="thick">
        <color theme="0" tint="-0.24994659260841701"/>
      </left>
      <right/>
      <top style="dotted">
        <color theme="0" tint="-0.14996795556505021"/>
      </top>
      <bottom style="dotted">
        <color theme="0" tint="-0.14996795556505021"/>
      </bottom>
      <diagonal/>
    </border>
    <border>
      <left/>
      <right/>
      <top style="dotted">
        <color theme="0" tint="-0.14996795556505021"/>
      </top>
      <bottom style="dotted">
        <color theme="0" tint="-0.14996795556505021"/>
      </bottom>
      <diagonal/>
    </border>
    <border>
      <left/>
      <right style="thin">
        <color theme="0" tint="-0.24994659260841701"/>
      </right>
      <top style="dotted">
        <color theme="0" tint="-0.14996795556505021"/>
      </top>
      <bottom style="dotted">
        <color theme="0" tint="-0.14996795556505021"/>
      </bottom>
      <diagonal/>
    </border>
    <border>
      <left style="thin">
        <color indexed="64"/>
      </left>
      <right style="thin">
        <color theme="0" tint="-0.24994659260841701"/>
      </right>
      <top style="dotted">
        <color theme="0" tint="-0.14996795556505021"/>
      </top>
      <bottom style="dotted">
        <color theme="0" tint="-0.14996795556505021"/>
      </bottom>
      <diagonal/>
    </border>
  </borders>
  <cellStyleXfs count="91">
    <xf numFmtId="0" fontId="0" fillId="0" borderId="0"/>
    <xf numFmtId="0" fontId="1" fillId="0" borderId="0" applyNumberFormat="0" applyFill="0" applyBorder="0" applyAlignment="0" applyProtection="0"/>
    <xf numFmtId="0" fontId="3" fillId="3" borderId="0" applyNumberFormat="0" applyBorder="0" applyAlignment="0" applyProtection="0"/>
    <xf numFmtId="9" fontId="6" fillId="0" borderId="0" applyFont="0" applyFill="0" applyBorder="0" applyAlignment="0" applyProtection="0"/>
    <xf numFmtId="0" fontId="13" fillId="0" borderId="0"/>
    <xf numFmtId="0" fontId="15" fillId="0" borderId="0"/>
    <xf numFmtId="0" fontId="14" fillId="0" borderId="0" applyNumberFormat="0" applyFill="0" applyBorder="0" applyAlignment="0" applyProtection="0"/>
    <xf numFmtId="0" fontId="14" fillId="0" borderId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6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23" borderId="0" applyNumberFormat="0" applyBorder="0" applyAlignment="0" applyProtection="0"/>
    <xf numFmtId="0" fontId="18" fillId="7" borderId="0" applyNumberFormat="0" applyBorder="0" applyAlignment="0" applyProtection="0"/>
    <xf numFmtId="0" fontId="19" fillId="24" borderId="16" applyNumberFormat="0" applyAlignment="0" applyProtection="0"/>
    <xf numFmtId="0" fontId="20" fillId="25" borderId="17" applyNumberFormat="0" applyAlignment="0" applyProtection="0"/>
    <xf numFmtId="0" fontId="21" fillId="0" borderId="0" applyNumberFormat="0" applyFill="0" applyBorder="0" applyAlignment="0" applyProtection="0"/>
    <xf numFmtId="0" fontId="22" fillId="8" borderId="0" applyNumberFormat="0" applyBorder="0" applyAlignment="0" applyProtection="0"/>
    <xf numFmtId="0" fontId="23" fillId="0" borderId="18" applyNumberFormat="0" applyFill="0" applyAlignment="0" applyProtection="0"/>
    <xf numFmtId="0" fontId="24" fillId="0" borderId="19" applyNumberFormat="0" applyFill="0" applyAlignment="0" applyProtection="0"/>
    <xf numFmtId="0" fontId="25" fillId="0" borderId="20" applyNumberFormat="0" applyFill="0" applyAlignment="0" applyProtection="0"/>
    <xf numFmtId="0" fontId="25" fillId="0" borderId="0" applyNumberFormat="0" applyFill="0" applyBorder="0" applyAlignment="0" applyProtection="0"/>
    <xf numFmtId="0" fontId="26" fillId="11" borderId="16" applyNumberFormat="0" applyAlignment="0" applyProtection="0"/>
    <xf numFmtId="0" fontId="27" fillId="0" borderId="21" applyNumberFormat="0" applyFill="0" applyAlignment="0" applyProtection="0"/>
    <xf numFmtId="0" fontId="28" fillId="26" borderId="0" applyNumberFormat="0" applyBorder="0" applyAlignment="0" applyProtection="0"/>
    <xf numFmtId="0" fontId="29" fillId="0" borderId="0"/>
    <xf numFmtId="0" fontId="14" fillId="27" borderId="22" applyNumberFormat="0" applyFont="0" applyAlignment="0" applyProtection="0"/>
    <xf numFmtId="0" fontId="30" fillId="24" borderId="23" applyNumberFormat="0" applyAlignment="0" applyProtection="0"/>
    <xf numFmtId="0" fontId="14" fillId="0" borderId="0"/>
    <xf numFmtId="0" fontId="31" fillId="0" borderId="0" applyNumberFormat="0" applyFill="0" applyBorder="0" applyAlignment="0" applyProtection="0"/>
    <xf numFmtId="0" fontId="32" fillId="0" borderId="24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25" applyNumberFormat="0" applyFill="0" applyAlignment="0" applyProtection="0"/>
    <xf numFmtId="0" fontId="36" fillId="0" borderId="26" applyNumberFormat="0" applyFill="0" applyAlignment="0" applyProtection="0"/>
    <xf numFmtId="0" fontId="37" fillId="0" borderId="27" applyNumberFormat="0" applyFill="0" applyAlignment="0" applyProtection="0"/>
    <xf numFmtId="0" fontId="37" fillId="0" borderId="0" applyNumberFormat="0" applyFill="0" applyBorder="0" applyAlignment="0" applyProtection="0"/>
    <xf numFmtId="0" fontId="38" fillId="28" borderId="0" applyNumberFormat="0" applyBorder="0" applyAlignment="0" applyProtection="0"/>
    <xf numFmtId="0" fontId="39" fillId="29" borderId="0" applyNumberFormat="0" applyBorder="0" applyAlignment="0" applyProtection="0"/>
    <xf numFmtId="0" fontId="40" fillId="31" borderId="28" applyNumberFormat="0" applyAlignment="0" applyProtection="0"/>
    <xf numFmtId="0" fontId="41" fillId="32" borderId="29" applyNumberFormat="0" applyAlignment="0" applyProtection="0"/>
    <xf numFmtId="0" fontId="42" fillId="32" borderId="28" applyNumberFormat="0" applyAlignment="0" applyProtection="0"/>
    <xf numFmtId="0" fontId="43" fillId="0" borderId="30" applyNumberFormat="0" applyFill="0" applyAlignment="0" applyProtection="0"/>
    <xf numFmtId="0" fontId="7" fillId="33" borderId="31" applyNumberFormat="0" applyAlignment="0" applyProtection="0"/>
    <xf numFmtId="0" fontId="44" fillId="0" borderId="0" applyNumberFormat="0" applyFill="0" applyBorder="0" applyAlignment="0" applyProtection="0"/>
    <xf numFmtId="0" fontId="6" fillId="34" borderId="32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33" applyNumberFormat="0" applyFill="0" applyAlignment="0" applyProtection="0"/>
    <xf numFmtId="0" fontId="6" fillId="35" borderId="0" applyNumberFormat="0" applyBorder="0" applyAlignment="0" applyProtection="0"/>
    <xf numFmtId="0" fontId="6" fillId="36" borderId="0" applyNumberFormat="0" applyBorder="0" applyAlignment="0" applyProtection="0"/>
    <xf numFmtId="0" fontId="3" fillId="38" borderId="0" applyNumberFormat="0" applyBorder="0" applyAlignment="0" applyProtection="0"/>
    <xf numFmtId="0" fontId="6" fillId="39" borderId="0" applyNumberFormat="0" applyBorder="0" applyAlignment="0" applyProtection="0"/>
    <xf numFmtId="0" fontId="6" fillId="40" borderId="0" applyNumberFormat="0" applyBorder="0" applyAlignment="0" applyProtection="0"/>
    <xf numFmtId="0" fontId="3" fillId="42" borderId="0" applyNumberFormat="0" applyBorder="0" applyAlignment="0" applyProtection="0"/>
    <xf numFmtId="0" fontId="6" fillId="43" borderId="0" applyNumberFormat="0" applyBorder="0" applyAlignment="0" applyProtection="0"/>
    <xf numFmtId="0" fontId="6" fillId="44" borderId="0" applyNumberFormat="0" applyBorder="0" applyAlignment="0" applyProtection="0"/>
    <xf numFmtId="0" fontId="3" fillId="46" borderId="0" applyNumberFormat="0" applyBorder="0" applyAlignment="0" applyProtection="0"/>
    <xf numFmtId="0" fontId="6" fillId="47" borderId="0" applyNumberFormat="0" applyBorder="0" applyAlignment="0" applyProtection="0"/>
    <xf numFmtId="0" fontId="6" fillId="48" borderId="0" applyNumberFormat="0" applyBorder="0" applyAlignment="0" applyProtection="0"/>
    <xf numFmtId="0" fontId="3" fillId="50" borderId="0" applyNumberFormat="0" applyBorder="0" applyAlignment="0" applyProtection="0"/>
    <xf numFmtId="0" fontId="6" fillId="51" borderId="0" applyNumberFormat="0" applyBorder="0" applyAlignment="0" applyProtection="0"/>
    <xf numFmtId="0" fontId="6" fillId="52" borderId="0" applyNumberFormat="0" applyBorder="0" applyAlignment="0" applyProtection="0"/>
    <xf numFmtId="0" fontId="3" fillId="54" borderId="0" applyNumberFormat="0" applyBorder="0" applyAlignment="0" applyProtection="0"/>
    <xf numFmtId="0" fontId="6" fillId="55" borderId="0" applyNumberFormat="0" applyBorder="0" applyAlignment="0" applyProtection="0"/>
    <xf numFmtId="0" fontId="6" fillId="56" borderId="0" applyNumberFormat="0" applyBorder="0" applyAlignment="0" applyProtection="0"/>
    <xf numFmtId="0" fontId="47" fillId="30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0" fontId="3" fillId="45" borderId="0" applyNumberFormat="0" applyBorder="0" applyAlignment="0" applyProtection="0"/>
    <xf numFmtId="0" fontId="3" fillId="49" borderId="0" applyNumberFormat="0" applyBorder="0" applyAlignment="0" applyProtection="0"/>
    <xf numFmtId="0" fontId="3" fillId="53" borderId="0" applyNumberFormat="0" applyBorder="0" applyAlignment="0" applyProtection="0"/>
    <xf numFmtId="0" fontId="3" fillId="57" borderId="0" applyNumberFormat="0" applyBorder="0" applyAlignment="0" applyProtection="0"/>
  </cellStyleXfs>
  <cellXfs count="111">
    <xf numFmtId="0" fontId="0" fillId="0" borderId="0" xfId="0"/>
    <xf numFmtId="0" fontId="0" fillId="0" borderId="2" xfId="0" applyBorder="1"/>
    <xf numFmtId="0" fontId="4" fillId="4" borderId="0" xfId="0" applyFont="1" applyFill="1" applyAlignment="1">
      <alignment horizontal="centerContinuous"/>
    </xf>
    <xf numFmtId="0" fontId="5" fillId="4" borderId="0" xfId="0" applyFont="1" applyFill="1" applyAlignment="1">
      <alignment horizontal="centerContinuous" vertical="center"/>
    </xf>
    <xf numFmtId="15" fontId="0" fillId="2" borderId="1" xfId="0" applyNumberFormat="1" applyFill="1" applyBorder="1"/>
    <xf numFmtId="15" fontId="0" fillId="0" borderId="0" xfId="0" applyNumberFormat="1"/>
    <xf numFmtId="0" fontId="3" fillId="4" borderId="0" xfId="0" applyFont="1" applyFill="1"/>
    <xf numFmtId="0" fontId="7" fillId="4" borderId="0" xfId="0" applyFont="1" applyFill="1"/>
    <xf numFmtId="0" fontId="0" fillId="0" borderId="4" xfId="0" applyBorder="1"/>
    <xf numFmtId="0" fontId="1" fillId="0" borderId="4" xfId="1" applyBorder="1"/>
    <xf numFmtId="0" fontId="5" fillId="4" borderId="0" xfId="0" applyFont="1" applyFill="1" applyAlignment="1">
      <alignment horizontal="centerContinuous"/>
    </xf>
    <xf numFmtId="0" fontId="9" fillId="4" borderId="0" xfId="0" applyFont="1" applyFill="1" applyAlignment="1">
      <alignment horizontal="centerContinuous"/>
    </xf>
    <xf numFmtId="0" fontId="3" fillId="4" borderId="4" xfId="0" applyFont="1" applyFill="1" applyBorder="1"/>
    <xf numFmtId="0" fontId="3" fillId="0" borderId="0" xfId="0" applyFont="1" applyFill="1"/>
    <xf numFmtId="0" fontId="0" fillId="5" borderId="4" xfId="0" applyFill="1" applyBorder="1"/>
    <xf numFmtId="0" fontId="0" fillId="5" borderId="0" xfId="0" applyFill="1"/>
    <xf numFmtId="0" fontId="11" fillId="0" borderId="13" xfId="0" applyFont="1" applyBorder="1"/>
    <xf numFmtId="0" fontId="11" fillId="0" borderId="14" xfId="0" applyFont="1" applyBorder="1"/>
    <xf numFmtId="0" fontId="11" fillId="0" borderId="15" xfId="0" applyFont="1" applyBorder="1"/>
    <xf numFmtId="0" fontId="12" fillId="5" borderId="0" xfId="0" applyFont="1" applyFill="1"/>
    <xf numFmtId="0" fontId="11" fillId="0" borderId="0" xfId="0" applyFont="1" applyAlignment="1">
      <alignment horizontal="center"/>
    </xf>
    <xf numFmtId="0" fontId="0" fillId="0" borderId="0" xfId="0" applyAlignment="1">
      <alignment vertical="top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ill="1"/>
    <xf numFmtId="14" fontId="0" fillId="0" borderId="0" xfId="0" applyNumberFormat="1" applyFill="1"/>
    <xf numFmtId="164" fontId="0" fillId="0" borderId="4" xfId="0" applyNumberFormat="1" applyBorder="1"/>
    <xf numFmtId="0" fontId="0" fillId="5" borderId="34" xfId="0" applyFill="1" applyBorder="1"/>
    <xf numFmtId="0" fontId="5" fillId="4" borderId="0" xfId="0" applyFont="1" applyFill="1"/>
    <xf numFmtId="0" fontId="0" fillId="0" borderId="36" xfId="0" applyBorder="1" applyAlignment="1">
      <alignment horizontal="centerContinuous"/>
    </xf>
    <xf numFmtId="0" fontId="0" fillId="0" borderId="37" xfId="0" applyBorder="1" applyAlignment="1">
      <alignment horizontal="centerContinuous"/>
    </xf>
    <xf numFmtId="14" fontId="0" fillId="0" borderId="4" xfId="0" applyNumberFormat="1" applyBorder="1"/>
    <xf numFmtId="18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0" fontId="0" fillId="0" borderId="4" xfId="0" applyNumberFormat="1" applyBorder="1"/>
    <xf numFmtId="8" fontId="0" fillId="0" borderId="4" xfId="0" applyNumberFormat="1" applyBorder="1"/>
    <xf numFmtId="15" fontId="0" fillId="0" borderId="4" xfId="0" applyNumberFormat="1" applyBorder="1"/>
    <xf numFmtId="46" fontId="0" fillId="0" borderId="4" xfId="0" applyNumberFormat="1" applyBorder="1"/>
    <xf numFmtId="0" fontId="0" fillId="0" borderId="8" xfId="0" applyBorder="1"/>
    <xf numFmtId="0" fontId="0" fillId="0" borderId="0" xfId="0" applyBorder="1"/>
    <xf numFmtId="0" fontId="0" fillId="0" borderId="9" xfId="0" applyBorder="1"/>
    <xf numFmtId="0" fontId="0" fillId="0" borderId="5" xfId="0" applyBorder="1" applyAlignment="1">
      <alignment horizontal="left" vertical="center"/>
    </xf>
    <xf numFmtId="0" fontId="0" fillId="0" borderId="35" xfId="0" applyBorder="1" applyAlignment="1">
      <alignment horizontal="centerContinuous"/>
    </xf>
    <xf numFmtId="9" fontId="8" fillId="0" borderId="35" xfId="3" applyFont="1" applyBorder="1"/>
    <xf numFmtId="0" fontId="51" fillId="0" borderId="46" xfId="0" applyFont="1" applyBorder="1" applyAlignment="1">
      <alignment vertical="center"/>
    </xf>
    <xf numFmtId="0" fontId="50" fillId="0" borderId="44" xfId="0" applyFont="1" applyBorder="1" applyAlignment="1">
      <alignment vertical="center"/>
    </xf>
    <xf numFmtId="0" fontId="50" fillId="0" borderId="45" xfId="0" applyFont="1" applyBorder="1" applyAlignment="1">
      <alignment vertical="center"/>
    </xf>
    <xf numFmtId="0" fontId="50" fillId="0" borderId="46" xfId="0" applyFont="1" applyBorder="1" applyAlignment="1">
      <alignment vertical="center"/>
    </xf>
    <xf numFmtId="0" fontId="50" fillId="0" borderId="47" xfId="0" applyFont="1" applyBorder="1" applyAlignment="1">
      <alignment vertical="center"/>
    </xf>
    <xf numFmtId="0" fontId="51" fillId="0" borderId="44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0" fontId="49" fillId="4" borderId="38" xfId="0" applyFont="1" applyFill="1" applyBorder="1" applyAlignment="1">
      <alignment horizontal="left" vertical="center"/>
    </xf>
    <xf numFmtId="0" fontId="7" fillId="4" borderId="39" xfId="0" applyFont="1" applyFill="1" applyBorder="1" applyAlignment="1">
      <alignment vertical="center"/>
    </xf>
    <xf numFmtId="0" fontId="7" fillId="4" borderId="40" xfId="0" applyFont="1" applyFill="1" applyBorder="1" applyAlignment="1">
      <alignment vertical="center"/>
    </xf>
    <xf numFmtId="0" fontId="7" fillId="4" borderId="38" xfId="0" applyFont="1" applyFill="1" applyBorder="1" applyAlignment="1">
      <alignment horizontal="left" vertical="center"/>
    </xf>
    <xf numFmtId="0" fontId="49" fillId="4" borderId="38" xfId="0" applyFont="1" applyFill="1" applyBorder="1" applyAlignment="1">
      <alignment horizontal="centerContinuous" vertical="center"/>
    </xf>
    <xf numFmtId="0" fontId="7" fillId="4" borderId="39" xfId="0" applyFont="1" applyFill="1" applyBorder="1" applyAlignment="1">
      <alignment horizontal="centerContinuous" vertical="center"/>
    </xf>
    <xf numFmtId="0" fontId="7" fillId="4" borderId="40" xfId="0" applyFont="1" applyFill="1" applyBorder="1" applyAlignment="1">
      <alignment horizontal="centerContinuous" vertical="center"/>
    </xf>
    <xf numFmtId="6" fontId="0" fillId="0" borderId="4" xfId="0" applyNumberFormat="1" applyBorder="1"/>
    <xf numFmtId="0" fontId="53" fillId="0" borderId="5" xfId="0" applyFont="1" applyBorder="1"/>
    <xf numFmtId="0" fontId="0" fillId="2" borderId="3" xfId="0" applyFill="1" applyBorder="1"/>
    <xf numFmtId="0" fontId="0" fillId="2" borderId="4" xfId="0" applyFill="1" applyBorder="1"/>
    <xf numFmtId="46" fontId="0" fillId="2" borderId="4" xfId="0" applyNumberFormat="1" applyFill="1" applyBorder="1"/>
    <xf numFmtId="164" fontId="0" fillId="2" borderId="4" xfId="0" applyNumberFormat="1" applyFill="1" applyBorder="1"/>
    <xf numFmtId="10" fontId="0" fillId="2" borderId="4" xfId="3" applyNumberFormat="1" applyFont="1" applyFill="1" applyBorder="1"/>
    <xf numFmtId="8" fontId="0" fillId="2" borderId="4" xfId="0" applyNumberFormat="1" applyFill="1" applyBorder="1"/>
    <xf numFmtId="0" fontId="50" fillId="0" borderId="44" xfId="0" applyFont="1" applyBorder="1" applyAlignment="1">
      <alignment vertical="center"/>
    </xf>
    <xf numFmtId="0" fontId="50" fillId="0" borderId="45" xfId="0" applyFont="1" applyBorder="1" applyAlignment="1">
      <alignment vertical="center"/>
    </xf>
    <xf numFmtId="0" fontId="50" fillId="0" borderId="46" xfId="0" applyFont="1" applyBorder="1" applyAlignment="1">
      <alignment vertical="center"/>
    </xf>
    <xf numFmtId="0" fontId="50" fillId="0" borderId="41" xfId="0" applyFont="1" applyBorder="1" applyAlignment="1">
      <alignment vertical="center"/>
    </xf>
    <xf numFmtId="0" fontId="50" fillId="0" borderId="42" xfId="0" applyFont="1" applyBorder="1" applyAlignment="1">
      <alignment vertical="center"/>
    </xf>
    <xf numFmtId="0" fontId="50" fillId="0" borderId="43" xfId="0" applyFont="1" applyBorder="1" applyAlignment="1">
      <alignment vertical="center"/>
    </xf>
    <xf numFmtId="0" fontId="51" fillId="0" borderId="44" xfId="0" applyFont="1" applyBorder="1" applyAlignment="1">
      <alignment vertical="center"/>
    </xf>
    <xf numFmtId="0" fontId="51" fillId="0" borderId="45" xfId="0" applyFont="1" applyBorder="1" applyAlignment="1">
      <alignment vertical="center"/>
    </xf>
    <xf numFmtId="0" fontId="51" fillId="0" borderId="46" xfId="0" applyFont="1" applyBorder="1" applyAlignment="1">
      <alignment vertical="center"/>
    </xf>
    <xf numFmtId="0" fontId="51" fillId="0" borderId="44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0" fontId="51" fillId="0" borderId="44" xfId="0" applyFont="1" applyBorder="1" applyAlignment="1">
      <alignment horizontal="left" vertical="top" wrapText="1"/>
    </xf>
    <xf numFmtId="0" fontId="51" fillId="0" borderId="45" xfId="0" applyFont="1" applyBorder="1" applyAlignment="1">
      <alignment horizontal="left" vertical="top"/>
    </xf>
    <xf numFmtId="0" fontId="50" fillId="0" borderId="44" xfId="0" applyFont="1" applyBorder="1" applyAlignment="1">
      <alignment horizontal="left" vertical="center"/>
    </xf>
    <xf numFmtId="0" fontId="50" fillId="0" borderId="45" xfId="0" applyFont="1" applyBorder="1" applyAlignment="1">
      <alignment horizontal="left" vertical="center"/>
    </xf>
    <xf numFmtId="0" fontId="50" fillId="0" borderId="44" xfId="0" applyFont="1" applyBorder="1" applyAlignment="1">
      <alignment horizontal="left" vertical="center" wrapText="1"/>
    </xf>
    <xf numFmtId="0" fontId="50" fillId="0" borderId="44" xfId="0" applyFont="1" applyBorder="1" applyAlignment="1">
      <alignment horizontal="left" vertical="top" wrapText="1"/>
    </xf>
    <xf numFmtId="0" fontId="50" fillId="0" borderId="45" xfId="0" applyFont="1" applyBorder="1" applyAlignment="1">
      <alignment horizontal="left" vertical="top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0" fillId="0" borderId="5" xfId="0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0" fontId="10" fillId="0" borderId="10" xfId="0" applyFont="1" applyFill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0" fontId="10" fillId="0" borderId="1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10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91">
    <cellStyle name="%" xfId="5" xr:uid="{FB89BCC2-4688-4F43-A796-9C1F4771BDB1}"/>
    <cellStyle name="_WFM IJP Test Paper - (Key)" xfId="6" xr:uid="{55DDBE37-60E0-4D10-AA4E-FDE801ACBBFB}"/>
    <cellStyle name="=C:\WINNT\SYSTEM32\COMMAND.COM" xfId="7" xr:uid="{4FD47697-B9F5-4B23-9657-297863C5F35E}"/>
    <cellStyle name="20% - Accent1" xfId="67" builtinId="30" customBuiltin="1"/>
    <cellStyle name="20% - Accent1 2" xfId="8" xr:uid="{E1C70AFC-1948-4DB3-B650-9C59650D7569}"/>
    <cellStyle name="20% - Accent2" xfId="70" builtinId="34" customBuiltin="1"/>
    <cellStyle name="20% - Accent2 2" xfId="9" xr:uid="{FE8E2F97-A2C1-44E5-95A3-E10A37EAFFED}"/>
    <cellStyle name="20% - Accent3" xfId="73" builtinId="38" customBuiltin="1"/>
    <cellStyle name="20% - Accent3 2" xfId="10" xr:uid="{FD040022-E0EA-4B4D-BC50-648CC3C58974}"/>
    <cellStyle name="20% - Accent4" xfId="76" builtinId="42" customBuiltin="1"/>
    <cellStyle name="20% - Accent4 2" xfId="11" xr:uid="{F28C175C-135B-4EFA-AD95-49D72B785845}"/>
    <cellStyle name="20% - Accent5" xfId="79" builtinId="46" customBuiltin="1"/>
    <cellStyle name="20% - Accent5 2" xfId="12" xr:uid="{D64BB0D4-B1E7-49A4-A321-DC38981CF2A1}"/>
    <cellStyle name="20% - Accent6" xfId="82" builtinId="50" customBuiltin="1"/>
    <cellStyle name="20% - Accent6 2" xfId="13" xr:uid="{E90CA6F4-A4E1-42DB-BB88-1F8BFA677A9B}"/>
    <cellStyle name="40% - Accent1" xfId="68" builtinId="31" customBuiltin="1"/>
    <cellStyle name="40% - Accent1 2" xfId="14" xr:uid="{2202A9B3-A0CD-4F0A-87C0-6A87FA6D70C3}"/>
    <cellStyle name="40% - Accent2" xfId="71" builtinId="35" customBuiltin="1"/>
    <cellStyle name="40% - Accent2 2" xfId="15" xr:uid="{8EB0CFD6-F3C9-4AFB-815B-E423316A7375}"/>
    <cellStyle name="40% - Accent3" xfId="74" builtinId="39" customBuiltin="1"/>
    <cellStyle name="40% - Accent3 2" xfId="16" xr:uid="{7D2DEA54-B38D-45C4-864F-4E2B1686980A}"/>
    <cellStyle name="40% - Accent4" xfId="77" builtinId="43" customBuiltin="1"/>
    <cellStyle name="40% - Accent4 2" xfId="17" xr:uid="{0ACFE1A4-2A57-429D-9A3F-8C58741BAE42}"/>
    <cellStyle name="40% - Accent5" xfId="80" builtinId="47" customBuiltin="1"/>
    <cellStyle name="40% - Accent5 2" xfId="18" xr:uid="{982EEDF4-5BC3-4775-81A2-5F85180ACDCA}"/>
    <cellStyle name="40% - Accent6" xfId="83" builtinId="51" customBuiltin="1"/>
    <cellStyle name="40% - Accent6 2" xfId="19" xr:uid="{9171412E-9BE9-4FF8-B18E-E47BE66687A0}"/>
    <cellStyle name="60% - Accent1 2" xfId="20" xr:uid="{2A3AF31C-2D94-4067-BFF6-DD7E2DEFDBF1}"/>
    <cellStyle name="60% - Accent1 2 2" xfId="85" xr:uid="{F3054C99-CEC3-4A7F-B64B-05F24BE14104}"/>
    <cellStyle name="60% - Accent2 2" xfId="21" xr:uid="{1F4CE32E-F164-4DDB-AF89-0A58F4669EA4}"/>
    <cellStyle name="60% - Accent2 2 2" xfId="86" xr:uid="{000836E8-8AF4-4200-8451-459B4D846FDD}"/>
    <cellStyle name="60% - Accent3 2" xfId="22" xr:uid="{3BE38A90-C2DD-42E7-BC13-9763CFF5A366}"/>
    <cellStyle name="60% - Accent3 2 2" xfId="87" xr:uid="{061B7A22-A1EB-44B3-B36A-92859E6F6901}"/>
    <cellStyle name="60% - Accent4 2" xfId="23" xr:uid="{FE1538FA-CFE1-4DD0-AA15-8BF5A5F624DA}"/>
    <cellStyle name="60% - Accent4 2 2" xfId="88" xr:uid="{7AA94461-B23D-40C9-8CE3-68C2958A0FED}"/>
    <cellStyle name="60% - Accent5 2" xfId="24" xr:uid="{02981CC7-4B7F-47DE-B751-C12FC8B2FF42}"/>
    <cellStyle name="60% - Accent5 2 2" xfId="89" xr:uid="{5CEC3136-480F-4C9E-8B89-3D326CAE50B4}"/>
    <cellStyle name="60% - Accent6 2" xfId="25" xr:uid="{1ED23472-1E79-4CFC-B0E3-A6DA0D194A68}"/>
    <cellStyle name="60% - Accent6 2 2" xfId="90" xr:uid="{110C37D5-5069-4839-AE10-513B84805FB7}"/>
    <cellStyle name="Accent1" xfId="2" builtinId="29" customBuiltin="1"/>
    <cellStyle name="Accent1 2" xfId="26" xr:uid="{31860D94-F7E6-4F09-AF73-06ABAC2140E9}"/>
    <cellStyle name="Accent2" xfId="69" builtinId="33" customBuiltin="1"/>
    <cellStyle name="Accent2 2" xfId="27" xr:uid="{CF947119-62B0-4CE0-A75F-4D5DDB355574}"/>
    <cellStyle name="Accent3" xfId="72" builtinId="37" customBuiltin="1"/>
    <cellStyle name="Accent3 2" xfId="28" xr:uid="{E5B14CE0-CCB4-4242-9EF3-62E9B2E94D2F}"/>
    <cellStyle name="Accent4" xfId="75" builtinId="41" customBuiltin="1"/>
    <cellStyle name="Accent4 2" xfId="29" xr:uid="{511DC209-5FA5-48C6-95CB-6D49D53A9844}"/>
    <cellStyle name="Accent5" xfId="78" builtinId="45" customBuiltin="1"/>
    <cellStyle name="Accent5 2" xfId="30" xr:uid="{569F0012-D58F-4392-84CB-CCB89EBAE272}"/>
    <cellStyle name="Accent6" xfId="81" builtinId="49" customBuiltin="1"/>
    <cellStyle name="Accent6 2" xfId="31" xr:uid="{21493CCC-FF18-4300-BB7B-685529E5B4D5}"/>
    <cellStyle name="Bad" xfId="57" builtinId="27" customBuiltin="1"/>
    <cellStyle name="Bad 2" xfId="32" xr:uid="{DCA85203-4C85-462D-B634-84FB2121426D}"/>
    <cellStyle name="Calculation" xfId="60" builtinId="22" customBuiltin="1"/>
    <cellStyle name="Calculation 2" xfId="33" xr:uid="{10C5B531-A0AB-4BAF-A01C-457C72D870BB}"/>
    <cellStyle name="Check Cell" xfId="62" builtinId="23" customBuiltin="1"/>
    <cellStyle name="Check Cell 2" xfId="34" xr:uid="{A65AFFE1-5A65-4AE1-A571-E638423A9EBE}"/>
    <cellStyle name="Explanatory Text" xfId="65" builtinId="53" customBuiltin="1"/>
    <cellStyle name="Explanatory Text 2" xfId="35" xr:uid="{5D0C6D31-304B-4471-893E-AE1DA85DEB67}"/>
    <cellStyle name="Good" xfId="56" builtinId="26" customBuiltin="1"/>
    <cellStyle name="Good 2" xfId="36" xr:uid="{783FD993-6C23-4809-9576-7A0B257C8722}"/>
    <cellStyle name="Heading 1" xfId="52" builtinId="16" customBuiltin="1"/>
    <cellStyle name="Heading 1 2" xfId="37" xr:uid="{5D79ED48-6979-4BFB-BA7F-CF9405705AC8}"/>
    <cellStyle name="Heading 2" xfId="53" builtinId="17" customBuiltin="1"/>
    <cellStyle name="Heading 2 2" xfId="38" xr:uid="{3AF1D09B-0A98-4CEE-9DBF-7CF58F93B271}"/>
    <cellStyle name="Heading 3" xfId="54" builtinId="18" customBuiltin="1"/>
    <cellStyle name="Heading 3 2" xfId="39" xr:uid="{AD15E995-7B18-4BF4-B573-1309AFCF7385}"/>
    <cellStyle name="Heading 4" xfId="55" builtinId="19" customBuiltin="1"/>
    <cellStyle name="Heading 4 2" xfId="40" xr:uid="{A6F2F31D-01DF-4000-8134-E06EBE8E9295}"/>
    <cellStyle name="Hyperlink" xfId="1" builtinId="8"/>
    <cellStyle name="Input" xfId="58" builtinId="20" customBuiltin="1"/>
    <cellStyle name="Input 2" xfId="41" xr:uid="{355DADB1-FFFF-459B-AA92-EDCD62933659}"/>
    <cellStyle name="Linked Cell" xfId="61" builtinId="24" customBuiltin="1"/>
    <cellStyle name="Linked Cell 2" xfId="42" xr:uid="{DC514F87-B991-4DD4-8D60-E6C7FBAD334E}"/>
    <cellStyle name="Neutral 2" xfId="43" xr:uid="{1CCDD09C-D892-48A6-9589-D0ED621F5373}"/>
    <cellStyle name="Neutral 2 2" xfId="84" xr:uid="{B61901AD-A331-4B4D-A54A-2E7B73D0C581}"/>
    <cellStyle name="Normal" xfId="0" builtinId="0"/>
    <cellStyle name="Normal 2" xfId="44" xr:uid="{EFBCC8FD-0FFD-40FE-AE21-4E1656FCBDDF}"/>
    <cellStyle name="Normal 3" xfId="4" xr:uid="{EEED1B1D-F155-4579-A10C-6FAB4F343039}"/>
    <cellStyle name="Note" xfId="64" builtinId="10" customBuiltin="1"/>
    <cellStyle name="Note 2" xfId="45" xr:uid="{CC9E275A-7B5D-4399-A7FE-9435EF353A9F}"/>
    <cellStyle name="Output" xfId="59" builtinId="21" customBuiltin="1"/>
    <cellStyle name="Output 2" xfId="46" xr:uid="{A59CD1E3-9E59-451E-B294-E567CAE4955B}"/>
    <cellStyle name="Percent" xfId="3" builtinId="5"/>
    <cellStyle name="Style 1" xfId="47" xr:uid="{87781922-E7EE-45CF-BE99-83540CDBBCD1}"/>
    <cellStyle name="Title" xfId="51" builtinId="15" customBuiltin="1"/>
    <cellStyle name="Title 2" xfId="48" xr:uid="{F86F6EEB-B7C7-4968-B8A8-008C29E7A21B}"/>
    <cellStyle name="Total" xfId="66" builtinId="25" customBuiltin="1"/>
    <cellStyle name="Total 2" xfId="49" xr:uid="{A96410F0-C12B-419D-A9C5-24010E68CB61}"/>
    <cellStyle name="Warning Text" xfId="63" builtinId="11" customBuiltin="1"/>
    <cellStyle name="Warning Text 2" xfId="50" xr:uid="{D8870481-9E5E-4E7B-BCF9-645A77A25BC0}"/>
  </cellStyles>
  <dxfs count="0"/>
  <tableStyles count="0" defaultTableStyle="TableStyleMedium2" defaultPivotStyle="PivotStyleLight16"/>
  <colors>
    <mruColors>
      <color rgb="FFBD92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G!A1"/><Relationship Id="rId2" Type="http://schemas.openxmlformats.org/officeDocument/2006/relationships/hyperlink" Target="#D!A1"/><Relationship Id="rId1" Type="http://schemas.openxmlformats.org/officeDocument/2006/relationships/hyperlink" Target="#TOC!A1"/><Relationship Id="rId5" Type="http://schemas.openxmlformats.org/officeDocument/2006/relationships/image" Target="../media/image1.png"/><Relationship Id="rId4" Type="http://schemas.openxmlformats.org/officeDocument/2006/relationships/hyperlink" Target="#A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</xdr:row>
      <xdr:rowOff>0</xdr:rowOff>
    </xdr:from>
    <xdr:to>
      <xdr:col>9</xdr:col>
      <xdr:colOff>295275</xdr:colOff>
      <xdr:row>19</xdr:row>
      <xdr:rowOff>9525</xdr:rowOff>
    </xdr:to>
    <xdr:sp macro="" textlink="">
      <xdr:nvSpPr>
        <xdr:cNvPr id="16" name="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542925" y="762000"/>
          <a:ext cx="3952875" cy="2867025"/>
        </a:xfrm>
        <a:prstGeom prst="rect">
          <a:avLst/>
        </a:prstGeom>
        <a:solidFill>
          <a:srgbClr val="7030A0"/>
        </a:solidFill>
        <a:ln w="12700" cap="flat" cmpd="sng" algn="ctr">
          <a:noFill/>
          <a:prstDash val="solid"/>
          <a:miter lim="800000"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ZW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323851</xdr:colOff>
      <xdr:row>8</xdr:row>
      <xdr:rowOff>57150</xdr:rowOff>
    </xdr:from>
    <xdr:to>
      <xdr:col>5</xdr:col>
      <xdr:colOff>428626</xdr:colOff>
      <xdr:row>10</xdr:row>
      <xdr:rowOff>47625</xdr:rowOff>
    </xdr:to>
    <xdr:sp macro="" textlink="">
      <xdr:nvSpPr>
        <xdr:cNvPr id="17" name="Rectangle 1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866776" y="1581150"/>
          <a:ext cx="1323975" cy="371475"/>
        </a:xfrm>
        <a:prstGeom prst="rect">
          <a:avLst/>
        </a:prstGeom>
        <a:solidFill>
          <a:srgbClr val="7030A0"/>
        </a:solidFill>
        <a:ln w="12700" cap="flat" cmpd="sng" algn="ctr">
          <a:noFill/>
          <a:prstDash val="solid"/>
          <a:miter lim="800000"/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ZW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TOC</a:t>
          </a:r>
        </a:p>
      </xdr:txBody>
    </xdr:sp>
    <xdr:clientData/>
  </xdr:twoCellAnchor>
  <xdr:twoCellAnchor>
    <xdr:from>
      <xdr:col>3</xdr:col>
      <xdr:colOff>361951</xdr:colOff>
      <xdr:row>13</xdr:row>
      <xdr:rowOff>152400</xdr:rowOff>
    </xdr:from>
    <xdr:to>
      <xdr:col>5</xdr:col>
      <xdr:colOff>466726</xdr:colOff>
      <xdr:row>15</xdr:row>
      <xdr:rowOff>142875</xdr:rowOff>
    </xdr:to>
    <xdr:sp macro="" textlink="">
      <xdr:nvSpPr>
        <xdr:cNvPr id="18" name="Rectangle 1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904876" y="2628900"/>
          <a:ext cx="1323975" cy="371475"/>
        </a:xfrm>
        <a:prstGeom prst="rect">
          <a:avLst/>
        </a:prstGeom>
        <a:solidFill>
          <a:srgbClr val="7030A0"/>
        </a:solidFill>
        <a:ln w="12700" cap="flat" cmpd="sng" algn="ctr">
          <a:noFill/>
          <a:prstDash val="solid"/>
          <a:miter lim="800000"/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ZW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Text</a:t>
          </a:r>
        </a:p>
      </xdr:txBody>
    </xdr:sp>
    <xdr:clientData/>
  </xdr:twoCellAnchor>
  <xdr:twoCellAnchor>
    <xdr:from>
      <xdr:col>6</xdr:col>
      <xdr:colOff>504826</xdr:colOff>
      <xdr:row>13</xdr:row>
      <xdr:rowOff>152400</xdr:rowOff>
    </xdr:from>
    <xdr:to>
      <xdr:col>9</xdr:col>
      <xdr:colOff>1</xdr:colOff>
      <xdr:row>15</xdr:row>
      <xdr:rowOff>142875</xdr:rowOff>
    </xdr:to>
    <xdr:sp macro="" textlink="">
      <xdr:nvSpPr>
        <xdr:cNvPr id="19" name="Rectangle 1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2876551" y="2628900"/>
          <a:ext cx="1323975" cy="371475"/>
        </a:xfrm>
        <a:prstGeom prst="rect">
          <a:avLst/>
        </a:prstGeom>
        <a:solidFill>
          <a:srgbClr val="7030A0"/>
        </a:solidFill>
        <a:ln w="12700" cap="flat" cmpd="sng" algn="ctr">
          <a:noFill/>
          <a:prstDash val="solid"/>
          <a:miter lim="800000"/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ZW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LookUp</a:t>
          </a:r>
        </a:p>
      </xdr:txBody>
    </xdr:sp>
    <xdr:clientData/>
  </xdr:twoCellAnchor>
  <xdr:twoCellAnchor>
    <xdr:from>
      <xdr:col>6</xdr:col>
      <xdr:colOff>485776</xdr:colOff>
      <xdr:row>8</xdr:row>
      <xdr:rowOff>47625</xdr:rowOff>
    </xdr:from>
    <xdr:to>
      <xdr:col>8</xdr:col>
      <xdr:colOff>590551</xdr:colOff>
      <xdr:row>10</xdr:row>
      <xdr:rowOff>38100</xdr:rowOff>
    </xdr:to>
    <xdr:sp macro="" textlink="">
      <xdr:nvSpPr>
        <xdr:cNvPr id="20" name="Rectangle 1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2857501" y="1571625"/>
          <a:ext cx="1323975" cy="371475"/>
        </a:xfrm>
        <a:prstGeom prst="rect">
          <a:avLst/>
        </a:prstGeom>
        <a:solidFill>
          <a:srgbClr val="7030A0"/>
        </a:solidFill>
        <a:ln w="12700" cap="flat" cmpd="sng" algn="ctr">
          <a:noFill/>
          <a:prstDash val="solid"/>
          <a:miter lim="800000"/>
        </a:ln>
        <a:effectLst/>
        <a:scene3d>
          <a:camera prst="orthographicFront">
            <a:rot lat="0" lon="0" rev="0"/>
          </a:camera>
          <a:lightRig rig="glow" dir="t">
            <a:rot lat="0" lon="0" rev="14100000"/>
          </a:lightRig>
        </a:scene3d>
        <a:sp3d prstMaterial="softEdge">
          <a:bevelT w="127000"/>
        </a:sp3d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ZW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Multiple Choice</a:t>
          </a:r>
        </a:p>
      </xdr:txBody>
    </xdr:sp>
    <xdr:clientData/>
  </xdr:twoCellAnchor>
  <xdr:twoCellAnchor>
    <xdr:from>
      <xdr:col>3</xdr:col>
      <xdr:colOff>38101</xdr:colOff>
      <xdr:row>4</xdr:row>
      <xdr:rowOff>114300</xdr:rowOff>
    </xdr:from>
    <xdr:to>
      <xdr:col>9</xdr:col>
      <xdr:colOff>276227</xdr:colOff>
      <xdr:row>7</xdr:row>
      <xdr:rowOff>114300</xdr:rowOff>
    </xdr:to>
    <xdr:sp macro="" textlink="">
      <xdr:nvSpPr>
        <xdr:cNvPr id="21" name="TextBox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581026" y="876300"/>
          <a:ext cx="3895726" cy="5715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ZW" sz="16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opperplate Gothic Bold" panose="020E0705020206020404" pitchFamily="34" charset="0"/>
              <a:ea typeface="+mn-ea"/>
              <a:cs typeface="+mn-cs"/>
            </a:rPr>
            <a:t>Essentials - Advanced Excel</a:t>
          </a:r>
        </a:p>
      </xdr:txBody>
    </xdr:sp>
    <xdr:clientData/>
  </xdr:twoCellAnchor>
  <xdr:twoCellAnchor editAs="oneCell">
    <xdr:from>
      <xdr:col>3</xdr:col>
      <xdr:colOff>457201</xdr:colOff>
      <xdr:row>20</xdr:row>
      <xdr:rowOff>28575</xdr:rowOff>
    </xdr:from>
    <xdr:to>
      <xdr:col>8</xdr:col>
      <xdr:colOff>333376</xdr:colOff>
      <xdr:row>23</xdr:row>
      <xdr:rowOff>85725</xdr:rowOff>
    </xdr:to>
    <xdr:pic>
      <xdr:nvPicPr>
        <xdr:cNvPr id="22" name="Picture 21" descr="Quatrohaus_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6" y="3838575"/>
          <a:ext cx="2924175" cy="62865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</xdr:col>
      <xdr:colOff>28576</xdr:colOff>
      <xdr:row>15</xdr:row>
      <xdr:rowOff>180975</xdr:rowOff>
    </xdr:from>
    <xdr:to>
      <xdr:col>9</xdr:col>
      <xdr:colOff>266702</xdr:colOff>
      <xdr:row>18</xdr:row>
      <xdr:rowOff>180975</xdr:rowOff>
    </xdr:to>
    <xdr:sp macro="" textlink="">
      <xdr:nvSpPr>
        <xdr:cNvPr id="23" name="TextBox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71501" y="3038475"/>
          <a:ext cx="3895726" cy="57150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ZW" sz="16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Copperplate Gothic Bold" panose="020E0705020206020404" pitchFamily="34" charset="0"/>
              <a:ea typeface="+mn-ea"/>
              <a:cs typeface="+mn-cs"/>
            </a:rPr>
            <a:t>Questionnaire &amp; Assessment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181128</xdr:colOff>
      <xdr:row>5</xdr:row>
      <xdr:rowOff>197645</xdr:rowOff>
    </xdr:from>
    <xdr:ext cx="45719" cy="45719"/>
    <xdr:sp macro="" textlink="">
      <xdr:nvSpPr>
        <xdr:cNvPr id="2" name="Left Header Artwork" descr="&quot;&quot;" title="Header Artwork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 rot="5400000" flipH="1">
          <a:off x="562128" y="1159670"/>
          <a:ext cx="45719" cy="45719"/>
        </a:xfrm>
        <a:prstGeom prst="rtTriangle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oneCellAnchor>
  <xdr:oneCellAnchor>
    <xdr:from>
      <xdr:col>8</xdr:col>
      <xdr:colOff>1227117</xdr:colOff>
      <xdr:row>4</xdr:row>
      <xdr:rowOff>152693</xdr:rowOff>
    </xdr:from>
    <xdr:ext cx="40524" cy="53542"/>
    <xdr:sp macro="" textlink="">
      <xdr:nvSpPr>
        <xdr:cNvPr id="3" name="Right Header Artwork" descr="&quot;&quot;" title="Header Artwork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 rot="5400000" flipV="1">
          <a:off x="4906783" y="921202"/>
          <a:ext cx="53542" cy="40524"/>
        </a:xfrm>
        <a:prstGeom prst="rtTriangle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oneCellAnchor>
  <xdr:oneCellAnchor>
    <xdr:from>
      <xdr:col>2</xdr:col>
      <xdr:colOff>181128</xdr:colOff>
      <xdr:row>12</xdr:row>
      <xdr:rowOff>159545</xdr:rowOff>
    </xdr:from>
    <xdr:ext cx="45719" cy="45719"/>
    <xdr:sp macro="" textlink="">
      <xdr:nvSpPr>
        <xdr:cNvPr id="4" name="Left Header Artwork" descr="&quot;&quot;" title="Header Artwork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rot="5400000" flipH="1">
          <a:off x="562128" y="2512220"/>
          <a:ext cx="45719" cy="45719"/>
        </a:xfrm>
        <a:prstGeom prst="rtTriangle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oneCellAnchor>
  <xdr:oneCellAnchor>
    <xdr:from>
      <xdr:col>2</xdr:col>
      <xdr:colOff>181128</xdr:colOff>
      <xdr:row>19</xdr:row>
      <xdr:rowOff>159545</xdr:rowOff>
    </xdr:from>
    <xdr:ext cx="45719" cy="45719"/>
    <xdr:sp macro="" textlink="">
      <xdr:nvSpPr>
        <xdr:cNvPr id="5" name="Left Header Artwork" descr="&quot;&quot;" title="Header Artwork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5400000" flipH="1">
          <a:off x="562128" y="3683795"/>
          <a:ext cx="45719" cy="45719"/>
        </a:xfrm>
        <a:prstGeom prst="rtTriangle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oneCellAnchor>
  <xdr:oneCellAnchor>
    <xdr:from>
      <xdr:col>2</xdr:col>
      <xdr:colOff>181128</xdr:colOff>
      <xdr:row>30</xdr:row>
      <xdr:rowOff>159545</xdr:rowOff>
    </xdr:from>
    <xdr:ext cx="45719" cy="45719"/>
    <xdr:sp macro="" textlink="">
      <xdr:nvSpPr>
        <xdr:cNvPr id="6" name="Left Header Artwork" descr="&quot;&quot;" title="Header Artwork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5400000" flipH="1">
          <a:off x="562128" y="5026820"/>
          <a:ext cx="45719" cy="45719"/>
        </a:xfrm>
        <a:prstGeom prst="rtTriangle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PrintsWithSheet="0"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32</xdr:row>
          <xdr:rowOff>152400</xdr:rowOff>
        </xdr:from>
        <xdr:to>
          <xdr:col>7</xdr:col>
          <xdr:colOff>247650</xdr:colOff>
          <xdr:row>34</xdr:row>
          <xdr:rowOff>28575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Excel Essentials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32</xdr:row>
          <xdr:rowOff>142875</xdr:rowOff>
        </xdr:from>
        <xdr:to>
          <xdr:col>8</xdr:col>
          <xdr:colOff>2438400</xdr:colOff>
          <xdr:row>34</xdr:row>
          <xdr:rowOff>47625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Advanced Excel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34</xdr:row>
          <xdr:rowOff>142875</xdr:rowOff>
        </xdr:from>
        <xdr:to>
          <xdr:col>7</xdr:col>
          <xdr:colOff>1266825</xdr:colOff>
          <xdr:row>36</xdr:row>
          <xdr:rowOff>47625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1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Intermediate Excel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39</xdr:row>
          <xdr:rowOff>152400</xdr:rowOff>
        </xdr:from>
        <xdr:to>
          <xdr:col>7</xdr:col>
          <xdr:colOff>238125</xdr:colOff>
          <xdr:row>41</xdr:row>
          <xdr:rowOff>28575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1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Excel Essentials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39</xdr:row>
          <xdr:rowOff>142875</xdr:rowOff>
        </xdr:from>
        <xdr:to>
          <xdr:col>8</xdr:col>
          <xdr:colOff>2438400</xdr:colOff>
          <xdr:row>41</xdr:row>
          <xdr:rowOff>47625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1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Advanced Excel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142875</xdr:rowOff>
        </xdr:from>
        <xdr:to>
          <xdr:col>7</xdr:col>
          <xdr:colOff>1257300</xdr:colOff>
          <xdr:row>43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1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Intermediate Excel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47</xdr:row>
          <xdr:rowOff>152400</xdr:rowOff>
        </xdr:from>
        <xdr:to>
          <xdr:col>7</xdr:col>
          <xdr:colOff>1038225</xdr:colOff>
          <xdr:row>49</xdr:row>
          <xdr:rowOff>38100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1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47</xdr:row>
          <xdr:rowOff>152400</xdr:rowOff>
        </xdr:from>
        <xdr:to>
          <xdr:col>8</xdr:col>
          <xdr:colOff>2895600</xdr:colOff>
          <xdr:row>49</xdr:row>
          <xdr:rowOff>28575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1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Data Model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49</xdr:row>
          <xdr:rowOff>142875</xdr:rowOff>
        </xdr:from>
        <xdr:to>
          <xdr:col>7</xdr:col>
          <xdr:colOff>1371600</xdr:colOff>
          <xdr:row>51</xdr:row>
          <xdr:rowOff>47625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1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Pivot Table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49</xdr:row>
          <xdr:rowOff>180975</xdr:rowOff>
        </xdr:from>
        <xdr:to>
          <xdr:col>8</xdr:col>
          <xdr:colOff>3009900</xdr:colOff>
          <xdr:row>51</xdr:row>
          <xdr:rowOff>28575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1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Dashboards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51</xdr:row>
          <xdr:rowOff>161925</xdr:rowOff>
        </xdr:from>
        <xdr:to>
          <xdr:col>7</xdr:col>
          <xdr:colOff>1266825</xdr:colOff>
          <xdr:row>53</xdr:row>
          <xdr:rowOff>28575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1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Macros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56</xdr:row>
          <xdr:rowOff>152400</xdr:rowOff>
        </xdr:from>
        <xdr:to>
          <xdr:col>7</xdr:col>
          <xdr:colOff>1304925</xdr:colOff>
          <xdr:row>58</xdr:row>
          <xdr:rowOff>28575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1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If() Funtion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56</xdr:row>
          <xdr:rowOff>171450</xdr:rowOff>
        </xdr:from>
        <xdr:to>
          <xdr:col>8</xdr:col>
          <xdr:colOff>2762250</xdr:colOff>
          <xdr:row>58</xdr:row>
          <xdr:rowOff>9525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1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Sumif() and Count()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58</xdr:row>
          <xdr:rowOff>152400</xdr:rowOff>
        </xdr:from>
        <xdr:to>
          <xdr:col>7</xdr:col>
          <xdr:colOff>1295400</xdr:colOff>
          <xdr:row>60</xdr:row>
          <xdr:rowOff>28575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1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Vlookup() and Hlookup()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19050</xdr:colOff>
          <xdr:row>58</xdr:row>
          <xdr:rowOff>152400</xdr:rowOff>
        </xdr:from>
        <xdr:to>
          <xdr:col>8</xdr:col>
          <xdr:colOff>3019425</xdr:colOff>
          <xdr:row>60</xdr:row>
          <xdr:rowOff>28575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1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Index() and Match()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61</xdr:row>
          <xdr:rowOff>0</xdr:rowOff>
        </xdr:from>
        <xdr:to>
          <xdr:col>7</xdr:col>
          <xdr:colOff>1352550</xdr:colOff>
          <xdr:row>62</xdr:row>
          <xdr:rowOff>28575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1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Concatenate()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65</xdr:row>
          <xdr:rowOff>0</xdr:rowOff>
        </xdr:from>
        <xdr:to>
          <xdr:col>7</xdr:col>
          <xdr:colOff>1304925</xdr:colOff>
          <xdr:row>66</xdr:row>
          <xdr:rowOff>28575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1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Create routine report ie weekly or monthly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67</xdr:row>
          <xdr:rowOff>0</xdr:rowOff>
        </xdr:from>
        <xdr:to>
          <xdr:col>7</xdr:col>
          <xdr:colOff>1304925</xdr:colOff>
          <xdr:row>68</xdr:row>
          <xdr:rowOff>28575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1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Data Manipulation and Statistical Analysis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69</xdr:row>
          <xdr:rowOff>0</xdr:rowOff>
        </xdr:from>
        <xdr:to>
          <xdr:col>7</xdr:col>
          <xdr:colOff>1304925</xdr:colOff>
          <xdr:row>70</xdr:row>
          <xdr:rowOff>28575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1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Reconciliation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73</xdr:row>
          <xdr:rowOff>0</xdr:rowOff>
        </xdr:from>
        <xdr:to>
          <xdr:col>7</xdr:col>
          <xdr:colOff>1304925</xdr:colOff>
          <xdr:row>74</xdr:row>
          <xdr:rowOff>28575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1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Create summary reports or dashboards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71</xdr:row>
          <xdr:rowOff>0</xdr:rowOff>
        </xdr:from>
        <xdr:to>
          <xdr:col>7</xdr:col>
          <xdr:colOff>1304925</xdr:colOff>
          <xdr:row>72</xdr:row>
          <xdr:rowOff>28575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1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Consolidation</a:t>
              </a:r>
            </a:p>
          </xdr:txBody>
        </xdr:sp>
        <xdr:clientData/>
      </xdr:twoCellAnchor>
    </mc:Choice>
    <mc:Fallback/>
  </mc:AlternateContent>
  <xdr:twoCellAnchor editAs="oneCell">
    <xdr:from>
      <xdr:col>3</xdr:col>
      <xdr:colOff>0</xdr:colOff>
      <xdr:row>1</xdr:row>
      <xdr:rowOff>0</xdr:rowOff>
    </xdr:from>
    <xdr:to>
      <xdr:col>7</xdr:col>
      <xdr:colOff>1276350</xdr:colOff>
      <xdr:row>4</xdr:row>
      <xdr:rowOff>57150</xdr:rowOff>
    </xdr:to>
    <xdr:pic>
      <xdr:nvPicPr>
        <xdr:cNvPr id="43" name="Picture 42" descr="Quatrohaus_logo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90500"/>
          <a:ext cx="2924175" cy="628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Tafadzwa%20Masarira/Documents/Mail/ExcelTrainingBrochu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Questionnai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board"/>
      <sheetName val="TOC"/>
      <sheetName val="A"/>
      <sheetName val="B"/>
      <sheetName val="C"/>
      <sheetName val="D"/>
      <sheetName val="E"/>
      <sheetName val="F"/>
      <sheetName val="G"/>
      <sheetName val="H"/>
      <sheetName val="I"/>
      <sheetName val="J"/>
      <sheetName val="K"/>
      <sheetName val="Data"/>
      <sheetName val="L"/>
      <sheetName val="Ctrl"/>
      <sheetName val="M"/>
      <sheetName val="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D4">
            <v>9</v>
          </cell>
        </row>
        <row r="7">
          <cell r="N7" t="str">
            <v>Module Title</v>
          </cell>
        </row>
        <row r="8">
          <cell r="N8" t="str">
            <v>Overview of Excel </v>
          </cell>
          <cell r="O8">
            <v>2</v>
          </cell>
          <cell r="P8">
            <v>2</v>
          </cell>
        </row>
      </sheetData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itchboard"/>
      <sheetName val="TOC"/>
      <sheetName val="A"/>
      <sheetName val="B"/>
      <sheetName val="C"/>
      <sheetName val="D"/>
      <sheetName val="E"/>
      <sheetName val="F"/>
      <sheetName val="G"/>
      <sheetName val="H"/>
      <sheetName val="I"/>
      <sheetName val="Data"/>
      <sheetName val="J"/>
      <sheetName val="Ctrl"/>
      <sheetName val="Gant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4">
          <cell r="D4">
            <v>9</v>
          </cell>
        </row>
        <row r="7">
          <cell r="N7" t="str">
            <v>Module Title</v>
          </cell>
        </row>
        <row r="8">
          <cell r="N8" t="str">
            <v>Overview of Excel </v>
          </cell>
          <cell r="O8">
            <v>2</v>
          </cell>
          <cell r="P8">
            <v>2</v>
          </cell>
        </row>
      </sheetData>
      <sheetData sheetId="1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B8F7BD-5D4F-479C-BD53-5334FBBF227E}">
  <dimension ref="A1"/>
  <sheetViews>
    <sheetView showGridLines="0" showRowColHeaders="0" tabSelected="1" workbookViewId="0">
      <selection activeCell="I24" sqref="I24"/>
    </sheetView>
  </sheetViews>
  <sheetFormatPr defaultRowHeight="15" x14ac:dyDescent="0.25"/>
  <cols>
    <col min="1" max="3" width="2.7109375" customWidth="1"/>
  </cols>
  <sheetData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70229-9CC0-455E-B983-6D64FDF26E59}">
  <dimension ref="C1:L25"/>
  <sheetViews>
    <sheetView showGridLines="0" workbookViewId="0">
      <selection activeCell="H25" sqref="H25"/>
    </sheetView>
  </sheetViews>
  <sheetFormatPr defaultRowHeight="15" x14ac:dyDescent="0.25"/>
  <cols>
    <col min="1" max="3" width="2.85546875" customWidth="1"/>
    <col min="4" max="4" width="11.7109375" customWidth="1"/>
    <col min="5" max="5" width="16.7109375" customWidth="1"/>
    <col min="6" max="6" width="19.140625" customWidth="1"/>
    <col min="7" max="7" width="18.140625" bestFit="1" customWidth="1"/>
    <col min="8" max="10" width="16.7109375" customWidth="1"/>
    <col min="12" max="14" width="2.85546875" customWidth="1"/>
  </cols>
  <sheetData>
    <row r="1" spans="3:12" ht="30.75" customHeight="1" x14ac:dyDescent="0.3">
      <c r="C1" s="10" t="s">
        <v>57</v>
      </c>
      <c r="D1" s="10"/>
      <c r="E1" s="10"/>
      <c r="F1" s="10"/>
      <c r="G1" s="10"/>
      <c r="H1" s="10"/>
      <c r="I1" s="10"/>
      <c r="J1" s="10"/>
      <c r="K1" s="10"/>
      <c r="L1" s="10"/>
    </row>
    <row r="4" spans="3:12" x14ac:dyDescent="0.25">
      <c r="C4" s="6" t="s">
        <v>34</v>
      </c>
      <c r="D4" s="6"/>
      <c r="E4" s="6"/>
      <c r="F4" s="6"/>
      <c r="G4" s="6"/>
      <c r="H4" s="6"/>
      <c r="I4" s="6"/>
      <c r="J4" s="6"/>
    </row>
    <row r="6" spans="3:12" x14ac:dyDescent="0.25">
      <c r="E6" s="14" t="s">
        <v>7</v>
      </c>
      <c r="F6" s="14" t="s">
        <v>8</v>
      </c>
      <c r="G6" s="14" t="s">
        <v>9</v>
      </c>
      <c r="H6" s="14" t="s">
        <v>10</v>
      </c>
      <c r="I6" s="14" t="s">
        <v>11</v>
      </c>
      <c r="J6" s="14" t="s">
        <v>12</v>
      </c>
    </row>
    <row r="7" spans="3:12" x14ac:dyDescent="0.25">
      <c r="D7" s="14" t="s">
        <v>3</v>
      </c>
      <c r="E7" s="8">
        <v>831</v>
      </c>
      <c r="F7" s="8">
        <v>705</v>
      </c>
      <c r="G7" s="8">
        <v>815</v>
      </c>
      <c r="H7" s="8">
        <v>994</v>
      </c>
      <c r="I7" s="8">
        <v>669</v>
      </c>
      <c r="J7" s="8">
        <v>909</v>
      </c>
    </row>
    <row r="8" spans="3:12" x14ac:dyDescent="0.25">
      <c r="D8" s="14" t="s">
        <v>4</v>
      </c>
      <c r="E8" s="8">
        <v>719</v>
      </c>
      <c r="F8" s="8">
        <v>736</v>
      </c>
      <c r="G8" s="8">
        <v>908</v>
      </c>
      <c r="H8" s="8">
        <v>951</v>
      </c>
      <c r="I8" s="8">
        <v>710</v>
      </c>
      <c r="J8" s="8">
        <v>600</v>
      </c>
    </row>
    <row r="9" spans="3:12" x14ac:dyDescent="0.25">
      <c r="D9" s="14" t="s">
        <v>5</v>
      </c>
      <c r="E9" s="8">
        <v>916</v>
      </c>
      <c r="F9" s="8">
        <v>752</v>
      </c>
      <c r="G9" s="8">
        <v>891</v>
      </c>
      <c r="H9" s="8">
        <v>688</v>
      </c>
      <c r="I9" s="8">
        <v>685</v>
      </c>
      <c r="J9" s="8">
        <v>615</v>
      </c>
    </row>
    <row r="10" spans="3:12" x14ac:dyDescent="0.25">
      <c r="D10" s="14" t="s">
        <v>6</v>
      </c>
      <c r="E10" s="8">
        <v>766</v>
      </c>
      <c r="F10" s="8">
        <v>945</v>
      </c>
      <c r="G10" s="8">
        <v>814</v>
      </c>
      <c r="H10" s="8">
        <v>751</v>
      </c>
      <c r="I10" s="8">
        <v>942</v>
      </c>
      <c r="J10" s="8">
        <v>634</v>
      </c>
    </row>
    <row r="11" spans="3:12" ht="15.75" thickBot="1" x14ac:dyDescent="0.3"/>
    <row r="12" spans="3:12" ht="23.25" customHeight="1" x14ac:dyDescent="0.25">
      <c r="D12" s="105" t="s">
        <v>250</v>
      </c>
      <c r="E12" s="106"/>
      <c r="F12" s="106"/>
      <c r="G12" s="106"/>
      <c r="H12" s="106"/>
      <c r="I12" s="106"/>
      <c r="J12" s="107"/>
    </row>
    <row r="13" spans="3:12" ht="23.25" customHeight="1" thickBot="1" x14ac:dyDescent="0.3">
      <c r="D13" s="108"/>
      <c r="E13" s="109"/>
      <c r="F13" s="109"/>
      <c r="G13" s="109"/>
      <c r="H13" s="109"/>
      <c r="I13" s="109"/>
      <c r="J13" s="110"/>
    </row>
    <row r="15" spans="3:12" x14ac:dyDescent="0.25">
      <c r="H15" s="20" t="s">
        <v>65</v>
      </c>
      <c r="I15" s="20" t="s">
        <v>66</v>
      </c>
    </row>
    <row r="16" spans="3:12" x14ac:dyDescent="0.25">
      <c r="D16" s="14" t="s">
        <v>13</v>
      </c>
      <c r="E16" s="14" t="s">
        <v>14</v>
      </c>
      <c r="F16" s="14" t="s">
        <v>63</v>
      </c>
      <c r="G16" s="14" t="s">
        <v>64</v>
      </c>
      <c r="H16" s="8" t="s">
        <v>15</v>
      </c>
      <c r="I16" s="8" t="s">
        <v>15</v>
      </c>
    </row>
    <row r="17" spans="4:9" x14ac:dyDescent="0.25">
      <c r="D17" s="66"/>
      <c r="E17" s="66"/>
      <c r="F17" s="66"/>
      <c r="G17" s="66"/>
      <c r="H17" s="66"/>
      <c r="I17" s="66"/>
    </row>
    <row r="20" spans="4:9" x14ac:dyDescent="0.25">
      <c r="D20" s="19" t="s">
        <v>16</v>
      </c>
      <c r="E20" s="15"/>
      <c r="F20" s="15"/>
    </row>
    <row r="21" spans="4:9" x14ac:dyDescent="0.25">
      <c r="D21" s="16" t="s">
        <v>17</v>
      </c>
      <c r="E21" s="17"/>
      <c r="F21" s="18"/>
    </row>
    <row r="22" spans="4:9" x14ac:dyDescent="0.25">
      <c r="D22" s="16" t="s">
        <v>249</v>
      </c>
      <c r="E22" s="17"/>
      <c r="F22" s="18"/>
    </row>
    <row r="23" spans="4:9" x14ac:dyDescent="0.25">
      <c r="D23" s="16" t="s">
        <v>32</v>
      </c>
      <c r="E23" s="17"/>
      <c r="F23" s="18"/>
    </row>
    <row r="24" spans="4:9" x14ac:dyDescent="0.25">
      <c r="D24" s="16" t="s">
        <v>168</v>
      </c>
      <c r="E24" s="17"/>
      <c r="F24" s="18"/>
    </row>
    <row r="25" spans="4:9" x14ac:dyDescent="0.25">
      <c r="D25" s="16" t="s">
        <v>170</v>
      </c>
      <c r="E25" s="17"/>
      <c r="F25" s="18"/>
    </row>
  </sheetData>
  <mergeCells count="1">
    <mergeCell ref="D12:J13"/>
  </mergeCells>
  <phoneticPr fontId="2" type="noConversion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644B4-54C0-4DC2-A172-44DFA85923E3}">
  <dimension ref="C1:M32"/>
  <sheetViews>
    <sheetView showGridLines="0" workbookViewId="0">
      <selection activeCell="Q32" sqref="Q32"/>
    </sheetView>
  </sheetViews>
  <sheetFormatPr defaultRowHeight="15" x14ac:dyDescent="0.25"/>
  <cols>
    <col min="1" max="3" width="2.85546875" customWidth="1"/>
    <col min="4" max="4" width="19.42578125" customWidth="1"/>
    <col min="5" max="5" width="13" customWidth="1"/>
    <col min="6" max="6" width="16.42578125" customWidth="1"/>
    <col min="7" max="7" width="19.42578125" customWidth="1"/>
    <col min="8" max="8" width="19.42578125" style="22" customWidth="1"/>
    <col min="9" max="9" width="20.140625" style="22" customWidth="1"/>
    <col min="10" max="10" width="3.42578125" customWidth="1"/>
    <col min="11" max="12" width="19.42578125" customWidth="1"/>
    <col min="13" max="15" width="2.85546875" customWidth="1"/>
  </cols>
  <sheetData>
    <row r="1" spans="3:13" ht="30" customHeight="1" x14ac:dyDescent="0.3">
      <c r="C1" s="10" t="s">
        <v>176</v>
      </c>
      <c r="D1" s="10"/>
      <c r="E1" s="10"/>
      <c r="F1" s="10"/>
      <c r="G1" s="10"/>
      <c r="H1" s="10"/>
      <c r="I1" s="10"/>
      <c r="J1" s="10"/>
      <c r="K1" s="10"/>
      <c r="L1" s="10"/>
      <c r="M1" s="10"/>
    </row>
    <row r="3" spans="3:13" s="22" customFormat="1" x14ac:dyDescent="0.25"/>
    <row r="4" spans="3:13" s="22" customFormat="1" x14ac:dyDescent="0.25">
      <c r="C4" s="6" t="s">
        <v>182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3:13" s="22" customFormat="1" ht="15.75" thickBot="1" x14ac:dyDescent="0.3"/>
    <row r="6" spans="3:13" x14ac:dyDescent="0.25">
      <c r="C6" s="64" t="s">
        <v>247</v>
      </c>
      <c r="D6" s="34"/>
      <c r="E6" s="34"/>
      <c r="F6" s="34"/>
      <c r="G6" s="34"/>
      <c r="H6" s="34"/>
      <c r="I6" s="34"/>
      <c r="J6" s="35"/>
    </row>
    <row r="7" spans="3:13" x14ac:dyDescent="0.25">
      <c r="C7" s="43" t="s">
        <v>248</v>
      </c>
      <c r="D7" s="44"/>
      <c r="E7" s="44"/>
      <c r="F7" s="44"/>
      <c r="G7" s="44"/>
      <c r="H7" s="44"/>
      <c r="I7" s="44"/>
      <c r="J7" s="45"/>
    </row>
    <row r="8" spans="3:13" x14ac:dyDescent="0.25">
      <c r="C8" s="43" t="s">
        <v>0</v>
      </c>
      <c r="D8" s="44" t="s">
        <v>242</v>
      </c>
      <c r="E8" s="44"/>
      <c r="F8" s="44"/>
      <c r="G8" s="44"/>
      <c r="H8" s="44"/>
      <c r="I8" s="44"/>
      <c r="J8" s="45"/>
    </row>
    <row r="9" spans="3:13" s="22" customFormat="1" ht="15.75" thickBot="1" x14ac:dyDescent="0.3">
      <c r="C9" s="36" t="s">
        <v>1</v>
      </c>
      <c r="D9" s="37" t="s">
        <v>175</v>
      </c>
      <c r="E9" s="37"/>
      <c r="F9" s="37"/>
      <c r="G9" s="37"/>
      <c r="H9" s="37"/>
      <c r="I9" s="37"/>
      <c r="J9" s="38"/>
    </row>
    <row r="10" spans="3:13" s="22" customFormat="1" ht="15.75" thickBot="1" x14ac:dyDescent="0.3"/>
    <row r="11" spans="3:13" ht="15.75" thickBot="1" x14ac:dyDescent="0.3">
      <c r="G11" s="29" t="s">
        <v>90</v>
      </c>
      <c r="H11" s="30"/>
      <c r="I11" s="47"/>
      <c r="K11" s="29" t="s">
        <v>174</v>
      </c>
      <c r="L11" s="30"/>
    </row>
    <row r="12" spans="3:13" x14ac:dyDescent="0.25">
      <c r="D12" s="14" t="s">
        <v>87</v>
      </c>
      <c r="E12" s="14" t="s">
        <v>88</v>
      </c>
      <c r="F12" s="14" t="s">
        <v>89</v>
      </c>
      <c r="G12" s="27" t="s">
        <v>172</v>
      </c>
      <c r="H12" s="27" t="s">
        <v>107</v>
      </c>
      <c r="I12" s="27" t="s">
        <v>173</v>
      </c>
      <c r="K12" s="27" t="s">
        <v>169</v>
      </c>
      <c r="L12" s="27" t="s">
        <v>96</v>
      </c>
    </row>
    <row r="13" spans="3:13" x14ac:dyDescent="0.25">
      <c r="D13" s="8" t="s">
        <v>142</v>
      </c>
      <c r="E13" s="8" t="s">
        <v>93</v>
      </c>
      <c r="F13" s="40">
        <v>203930</v>
      </c>
      <c r="G13" s="69"/>
      <c r="H13" s="69"/>
      <c r="I13" s="69"/>
      <c r="K13" s="63">
        <v>0</v>
      </c>
      <c r="L13" s="39">
        <v>0</v>
      </c>
    </row>
    <row r="14" spans="3:13" x14ac:dyDescent="0.25">
      <c r="D14" s="8" t="s">
        <v>141</v>
      </c>
      <c r="E14" s="8" t="s">
        <v>93</v>
      </c>
      <c r="F14" s="40">
        <v>403670</v>
      </c>
      <c r="G14" s="69"/>
      <c r="H14" s="69"/>
      <c r="I14" s="69"/>
      <c r="K14" s="63">
        <v>50000</v>
      </c>
      <c r="L14" s="39">
        <v>0.02</v>
      </c>
    </row>
    <row r="15" spans="3:13" x14ac:dyDescent="0.25">
      <c r="D15" s="8" t="s">
        <v>140</v>
      </c>
      <c r="E15" s="8" t="s">
        <v>94</v>
      </c>
      <c r="F15" s="40">
        <v>415908</v>
      </c>
      <c r="G15" s="69"/>
      <c r="H15" s="69"/>
      <c r="I15" s="69"/>
      <c r="K15" s="63">
        <v>100000</v>
      </c>
      <c r="L15" s="39">
        <v>2.2499999999999999E-2</v>
      </c>
    </row>
    <row r="16" spans="3:13" x14ac:dyDescent="0.25">
      <c r="D16" s="8" t="s">
        <v>139</v>
      </c>
      <c r="E16" s="8" t="s">
        <v>92</v>
      </c>
      <c r="F16" s="40">
        <v>240473</v>
      </c>
      <c r="G16" s="69"/>
      <c r="H16" s="69"/>
      <c r="I16" s="69"/>
      <c r="K16" s="63">
        <v>150000</v>
      </c>
      <c r="L16" s="39">
        <v>2.5000000000000001E-2</v>
      </c>
    </row>
    <row r="17" spans="4:12" x14ac:dyDescent="0.25">
      <c r="D17" s="8" t="s">
        <v>138</v>
      </c>
      <c r="E17" s="8" t="s">
        <v>94</v>
      </c>
      <c r="F17" s="40">
        <v>360691</v>
      </c>
      <c r="G17" s="69"/>
      <c r="H17" s="69"/>
      <c r="I17" s="69"/>
      <c r="K17" s="63">
        <v>200000</v>
      </c>
      <c r="L17" s="39">
        <v>2.75E-2</v>
      </c>
    </row>
    <row r="18" spans="4:12" x14ac:dyDescent="0.25">
      <c r="D18" s="8" t="s">
        <v>137</v>
      </c>
      <c r="E18" s="8" t="s">
        <v>92</v>
      </c>
      <c r="F18" s="40">
        <v>120253</v>
      </c>
      <c r="G18" s="69"/>
      <c r="H18" s="69"/>
      <c r="I18" s="69"/>
      <c r="K18" s="63">
        <v>250000</v>
      </c>
      <c r="L18" s="39">
        <v>0.03</v>
      </c>
    </row>
    <row r="19" spans="4:12" x14ac:dyDescent="0.25">
      <c r="D19" s="8" t="s">
        <v>136</v>
      </c>
      <c r="E19" s="8" t="s">
        <v>92</v>
      </c>
      <c r="F19" s="40">
        <v>445246</v>
      </c>
      <c r="G19" s="69"/>
      <c r="H19" s="69"/>
      <c r="I19" s="69"/>
      <c r="K19" s="63">
        <v>300000</v>
      </c>
      <c r="L19" s="39">
        <v>3.5000000000000003E-2</v>
      </c>
    </row>
    <row r="20" spans="4:12" x14ac:dyDescent="0.25">
      <c r="D20" s="8" t="s">
        <v>5</v>
      </c>
      <c r="E20" s="8" t="s">
        <v>95</v>
      </c>
      <c r="F20" s="40">
        <v>333854</v>
      </c>
      <c r="G20" s="69"/>
      <c r="H20" s="69"/>
      <c r="I20" s="69"/>
      <c r="K20" s="63">
        <v>350000</v>
      </c>
      <c r="L20" s="39">
        <v>0.04</v>
      </c>
    </row>
    <row r="21" spans="4:12" x14ac:dyDescent="0.25">
      <c r="D21" s="8" t="s">
        <v>135</v>
      </c>
      <c r="E21" s="8" t="s">
        <v>94</v>
      </c>
      <c r="F21" s="40">
        <v>286524</v>
      </c>
      <c r="G21" s="69"/>
      <c r="H21" s="69"/>
      <c r="I21" s="69"/>
    </row>
    <row r="22" spans="4:12" x14ac:dyDescent="0.25">
      <c r="D22" s="8" t="s">
        <v>134</v>
      </c>
      <c r="E22" s="8" t="s">
        <v>92</v>
      </c>
      <c r="F22" s="40">
        <v>165723</v>
      </c>
      <c r="G22" s="69"/>
      <c r="H22" s="69"/>
      <c r="I22" s="69"/>
    </row>
    <row r="23" spans="4:12" x14ac:dyDescent="0.25">
      <c r="D23" s="8" t="s">
        <v>133</v>
      </c>
      <c r="E23" s="8" t="s">
        <v>93</v>
      </c>
      <c r="F23" s="40">
        <v>405233</v>
      </c>
      <c r="G23" s="69"/>
      <c r="H23" s="69"/>
      <c r="I23" s="69"/>
    </row>
    <row r="24" spans="4:12" x14ac:dyDescent="0.25">
      <c r="D24" s="8" t="s">
        <v>132</v>
      </c>
      <c r="E24" s="8" t="s">
        <v>93</v>
      </c>
      <c r="F24" s="40">
        <v>327010</v>
      </c>
      <c r="G24" s="69"/>
      <c r="H24" s="69"/>
      <c r="I24" s="69"/>
    </row>
    <row r="25" spans="4:12" x14ac:dyDescent="0.25">
      <c r="D25" s="8" t="s">
        <v>131</v>
      </c>
      <c r="E25" s="8" t="s">
        <v>94</v>
      </c>
      <c r="F25" s="40">
        <v>120212</v>
      </c>
      <c r="G25" s="69"/>
      <c r="H25" s="69"/>
      <c r="I25" s="69"/>
    </row>
    <row r="26" spans="4:12" ht="15.75" thickBot="1" x14ac:dyDescent="0.3">
      <c r="D26" s="8" t="s">
        <v>130</v>
      </c>
      <c r="E26" s="8" t="s">
        <v>92</v>
      </c>
      <c r="F26" s="40">
        <v>157866</v>
      </c>
      <c r="G26" s="69"/>
      <c r="H26" s="69"/>
      <c r="I26" s="69"/>
    </row>
    <row r="27" spans="4:12" ht="15.75" thickBot="1" x14ac:dyDescent="0.3">
      <c r="D27" s="8" t="s">
        <v>129</v>
      </c>
      <c r="E27" s="8" t="s">
        <v>94</v>
      </c>
      <c r="F27" s="40">
        <v>419458</v>
      </c>
      <c r="G27" s="69"/>
      <c r="H27" s="69"/>
      <c r="I27" s="69"/>
      <c r="K27" s="29" t="s">
        <v>171</v>
      </c>
      <c r="L27" s="30"/>
    </row>
    <row r="28" spans="4:12" x14ac:dyDescent="0.25">
      <c r="D28" s="8" t="s">
        <v>128</v>
      </c>
      <c r="E28" s="8" t="s">
        <v>92</v>
      </c>
      <c r="F28" s="40">
        <v>253788</v>
      </c>
      <c r="G28" s="69"/>
      <c r="H28" s="69"/>
      <c r="I28" s="69"/>
      <c r="K28" s="27" t="s">
        <v>88</v>
      </c>
      <c r="L28" s="27" t="s">
        <v>91</v>
      </c>
    </row>
    <row r="29" spans="4:12" x14ac:dyDescent="0.25">
      <c r="D29" s="8" t="s">
        <v>127</v>
      </c>
      <c r="E29" s="8" t="s">
        <v>92</v>
      </c>
      <c r="F29" s="40">
        <v>282576</v>
      </c>
      <c r="G29" s="69"/>
      <c r="H29" s="69"/>
      <c r="I29" s="69"/>
      <c r="K29" s="8" t="s">
        <v>92</v>
      </c>
      <c r="L29" s="70"/>
    </row>
    <row r="30" spans="4:12" x14ac:dyDescent="0.25">
      <c r="D30" s="8" t="s">
        <v>126</v>
      </c>
      <c r="E30" s="8" t="s">
        <v>95</v>
      </c>
      <c r="F30" s="40">
        <v>291273</v>
      </c>
      <c r="G30" s="69"/>
      <c r="H30" s="69"/>
      <c r="I30" s="69"/>
      <c r="K30" s="8" t="s">
        <v>93</v>
      </c>
      <c r="L30" s="70"/>
    </row>
    <row r="31" spans="4:12" x14ac:dyDescent="0.25">
      <c r="D31" s="8" t="s">
        <v>124</v>
      </c>
      <c r="E31" s="8" t="s">
        <v>94</v>
      </c>
      <c r="F31" s="40">
        <v>408546</v>
      </c>
      <c r="G31" s="69"/>
      <c r="H31" s="69"/>
      <c r="I31" s="69"/>
      <c r="K31" s="8" t="s">
        <v>94</v>
      </c>
      <c r="L31" s="70"/>
    </row>
    <row r="32" spans="4:12" x14ac:dyDescent="0.25">
      <c r="D32" s="8" t="s">
        <v>125</v>
      </c>
      <c r="E32" s="8" t="s">
        <v>92</v>
      </c>
      <c r="F32" s="40">
        <v>283075</v>
      </c>
      <c r="G32" s="69"/>
      <c r="H32" s="69"/>
      <c r="I32" s="69"/>
      <c r="K32" s="8" t="s">
        <v>95</v>
      </c>
      <c r="L32" s="7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8E2529-B53C-4222-B0DB-09F7695D64C2}">
  <dimension ref="A1:L114"/>
  <sheetViews>
    <sheetView workbookViewId="0">
      <pane ySplit="1" topLeftCell="A94" activePane="bottomLeft" state="frozen"/>
      <selection pane="bottomLeft" activeCell="K1" sqref="K1"/>
    </sheetView>
  </sheetViews>
  <sheetFormatPr defaultColWidth="0" defaultRowHeight="15" x14ac:dyDescent="0.25"/>
  <cols>
    <col min="1" max="3" width="2.85546875" customWidth="1"/>
    <col min="4" max="4" width="31.140625" bestFit="1" customWidth="1"/>
    <col min="5" max="5" width="36.5703125" customWidth="1"/>
    <col min="6" max="6" width="33.140625" bestFit="1" customWidth="1"/>
    <col min="7" max="7" width="23.28515625" customWidth="1"/>
    <col min="8" max="9" width="17" customWidth="1"/>
    <col min="10" max="10" width="2.28515625" customWidth="1"/>
    <col min="11" max="11" width="17.28515625" customWidth="1"/>
    <col min="12" max="12" width="2.28515625" customWidth="1"/>
    <col min="13" max="16384" width="9.140625" hidden="1"/>
  </cols>
  <sheetData>
    <row r="1" spans="2:11" ht="29.25" customHeight="1" thickBot="1" x14ac:dyDescent="0.45">
      <c r="B1" s="10" t="s">
        <v>62</v>
      </c>
      <c r="C1" s="10"/>
      <c r="D1" s="10"/>
      <c r="E1" s="10"/>
      <c r="F1" s="10"/>
      <c r="G1" s="10"/>
      <c r="H1" s="10"/>
      <c r="I1" s="10"/>
      <c r="K1" s="48">
        <f>SUM(K4:K116) /65</f>
        <v>0</v>
      </c>
    </row>
    <row r="2" spans="2:11" ht="15" customHeight="1" x14ac:dyDescent="0.25"/>
    <row r="3" spans="2:11" ht="15" customHeight="1" x14ac:dyDescent="0.25">
      <c r="B3" t="s">
        <v>35</v>
      </c>
      <c r="K3" t="s">
        <v>45</v>
      </c>
    </row>
    <row r="4" spans="2:11" x14ac:dyDescent="0.25">
      <c r="C4" t="s">
        <v>28</v>
      </c>
    </row>
    <row r="5" spans="2:11" x14ac:dyDescent="0.25">
      <c r="D5" s="8">
        <v>1</v>
      </c>
      <c r="E5" s="8">
        <f>A!G10</f>
        <v>0</v>
      </c>
      <c r="F5" s="8" t="s">
        <v>21</v>
      </c>
      <c r="G5" s="8" t="b">
        <f>E5 = F5</f>
        <v>0</v>
      </c>
    </row>
    <row r="6" spans="2:11" x14ac:dyDescent="0.25">
      <c r="D6" s="8">
        <v>2</v>
      </c>
      <c r="E6" s="8">
        <f>A!G18</f>
        <v>0</v>
      </c>
      <c r="F6" s="8" t="s">
        <v>21</v>
      </c>
      <c r="G6" s="8" t="b">
        <f t="shared" ref="G6:G13" si="0">E6 = F6</f>
        <v>0</v>
      </c>
    </row>
    <row r="7" spans="2:11" x14ac:dyDescent="0.25">
      <c r="D7" s="8">
        <v>3</v>
      </c>
      <c r="E7" s="8">
        <f>A!G26</f>
        <v>0</v>
      </c>
      <c r="F7" s="8" t="s">
        <v>18</v>
      </c>
      <c r="G7" s="8" t="b">
        <f t="shared" si="0"/>
        <v>0</v>
      </c>
    </row>
    <row r="8" spans="2:11" x14ac:dyDescent="0.25">
      <c r="D8" s="8">
        <v>4</v>
      </c>
      <c r="E8" s="8">
        <f>A!G34</f>
        <v>0</v>
      </c>
      <c r="F8" s="8" t="s">
        <v>21</v>
      </c>
      <c r="G8" s="8" t="b">
        <f t="shared" si="0"/>
        <v>0</v>
      </c>
    </row>
    <row r="9" spans="2:11" x14ac:dyDescent="0.25">
      <c r="D9" s="8">
        <v>5</v>
      </c>
      <c r="E9" s="8">
        <f>A!G42</f>
        <v>0</v>
      </c>
      <c r="F9" s="8" t="s">
        <v>20</v>
      </c>
      <c r="G9" s="8" t="b">
        <f t="shared" si="0"/>
        <v>0</v>
      </c>
    </row>
    <row r="10" spans="2:11" x14ac:dyDescent="0.25">
      <c r="D10" s="8">
        <v>6</v>
      </c>
      <c r="E10" s="8">
        <f>A!G50</f>
        <v>0</v>
      </c>
      <c r="F10" s="8" t="s">
        <v>20</v>
      </c>
      <c r="G10" s="8" t="b">
        <f t="shared" si="0"/>
        <v>0</v>
      </c>
    </row>
    <row r="11" spans="2:11" x14ac:dyDescent="0.25">
      <c r="D11" s="8">
        <v>7</v>
      </c>
      <c r="E11" s="8">
        <f>A!G56</f>
        <v>0</v>
      </c>
      <c r="F11" s="8" t="s">
        <v>18</v>
      </c>
      <c r="G11" s="8" t="b">
        <f t="shared" si="0"/>
        <v>0</v>
      </c>
    </row>
    <row r="12" spans="2:11" x14ac:dyDescent="0.25">
      <c r="D12" s="8">
        <v>8</v>
      </c>
      <c r="E12" s="8">
        <f>A!G64</f>
        <v>0</v>
      </c>
      <c r="F12" s="8" t="s">
        <v>21</v>
      </c>
      <c r="G12" s="8" t="b">
        <f t="shared" si="0"/>
        <v>0</v>
      </c>
    </row>
    <row r="13" spans="2:11" x14ac:dyDescent="0.25">
      <c r="D13" s="8">
        <v>9</v>
      </c>
      <c r="E13" s="8">
        <f>A!G72</f>
        <v>0</v>
      </c>
      <c r="F13" s="8" t="s">
        <v>20</v>
      </c>
      <c r="G13" s="8" t="b">
        <f t="shared" si="0"/>
        <v>0</v>
      </c>
    </row>
    <row r="14" spans="2:11" x14ac:dyDescent="0.25">
      <c r="K14" s="8">
        <f>COUNTIF(G5:G13,"True")</f>
        <v>0</v>
      </c>
    </row>
    <row r="15" spans="2:11" x14ac:dyDescent="0.25">
      <c r="B15" t="s">
        <v>36</v>
      </c>
    </row>
    <row r="16" spans="2:11" x14ac:dyDescent="0.25">
      <c r="C16" t="s">
        <v>31</v>
      </c>
    </row>
    <row r="17" spans="2:11" x14ac:dyDescent="0.25">
      <c r="D17" s="41">
        <f>B!D17</f>
        <v>0</v>
      </c>
      <c r="E17" s="41">
        <v>43770</v>
      </c>
      <c r="F17" s="8" t="b">
        <f>D17 = E17</f>
        <v>0</v>
      </c>
    </row>
    <row r="18" spans="2:11" x14ac:dyDescent="0.25">
      <c r="D18" s="41">
        <f>B!D18</f>
        <v>0</v>
      </c>
      <c r="E18" s="41">
        <v>43781</v>
      </c>
      <c r="F18" s="8" t="b">
        <f t="shared" ref="F18:F23" si="1">D18 = E18</f>
        <v>0</v>
      </c>
    </row>
    <row r="19" spans="2:11" x14ac:dyDescent="0.25">
      <c r="D19" s="41">
        <f>B!D19</f>
        <v>0</v>
      </c>
      <c r="E19" s="41">
        <v>43790</v>
      </c>
      <c r="F19" s="8" t="b">
        <f t="shared" si="1"/>
        <v>0</v>
      </c>
    </row>
    <row r="20" spans="2:11" x14ac:dyDescent="0.25">
      <c r="D20" s="41">
        <f>B!D20</f>
        <v>0</v>
      </c>
      <c r="E20" s="41">
        <v>43801</v>
      </c>
      <c r="F20" s="8" t="b">
        <f t="shared" si="1"/>
        <v>0</v>
      </c>
    </row>
    <row r="21" spans="2:11" x14ac:dyDescent="0.25">
      <c r="D21" s="41">
        <f>B!D21</f>
        <v>0</v>
      </c>
      <c r="E21" s="41">
        <v>43810</v>
      </c>
      <c r="F21" s="8" t="b">
        <f t="shared" si="1"/>
        <v>0</v>
      </c>
    </row>
    <row r="22" spans="2:11" x14ac:dyDescent="0.25">
      <c r="D22" s="41">
        <f>B!D22</f>
        <v>0</v>
      </c>
      <c r="E22" s="41">
        <v>43819</v>
      </c>
      <c r="F22" s="8" t="b">
        <f t="shared" si="1"/>
        <v>0</v>
      </c>
    </row>
    <row r="23" spans="2:11" x14ac:dyDescent="0.25">
      <c r="D23" s="41">
        <f>B!D23</f>
        <v>0</v>
      </c>
      <c r="E23" s="41">
        <v>43830</v>
      </c>
      <c r="F23" s="8" t="b">
        <f t="shared" si="1"/>
        <v>0</v>
      </c>
    </row>
    <row r="24" spans="2:11" x14ac:dyDescent="0.25">
      <c r="D24" s="5"/>
      <c r="E24" s="5"/>
      <c r="K24" s="8">
        <f>COUNTIF(F17:F23,"True")</f>
        <v>0</v>
      </c>
    </row>
    <row r="25" spans="2:11" x14ac:dyDescent="0.25">
      <c r="D25" s="5"/>
      <c r="E25" s="5"/>
    </row>
    <row r="26" spans="2:11" x14ac:dyDescent="0.25">
      <c r="B26" t="s">
        <v>37</v>
      </c>
    </row>
    <row r="27" spans="2:11" x14ac:dyDescent="0.25">
      <c r="C27" t="s">
        <v>187</v>
      </c>
    </row>
    <row r="29" spans="2:11" x14ac:dyDescent="0.25">
      <c r="D29" s="14" t="s">
        <v>82</v>
      </c>
      <c r="E29" s="14" t="s">
        <v>83</v>
      </c>
      <c r="F29" s="14" t="s">
        <v>84</v>
      </c>
      <c r="G29" s="14" t="s">
        <v>85</v>
      </c>
      <c r="H29" s="14" t="s">
        <v>86</v>
      </c>
    </row>
    <row r="30" spans="2:11" x14ac:dyDescent="0.25">
      <c r="D30" s="41">
        <v>43399</v>
      </c>
      <c r="E30" s="8">
        <v>19407</v>
      </c>
      <c r="F30" s="42">
        <v>63.403206018518517</v>
      </c>
      <c r="G30" s="8">
        <v>187671</v>
      </c>
      <c r="H30" s="8">
        <v>6357</v>
      </c>
    </row>
    <row r="31" spans="2:11" x14ac:dyDescent="0.25">
      <c r="E31" t="b">
        <f>AND(E30='C'!E11,_xlfn.ISFORMULA('C'!E11))</f>
        <v>0</v>
      </c>
      <c r="F31" s="22" t="b">
        <f>AND(F30='C'!F11,_xlfn.ISFORMULA('C'!F11))</f>
        <v>0</v>
      </c>
      <c r="G31" s="22" t="b">
        <f>AND(G30='C'!G11,_xlfn.ISFORMULA('C'!G11))</f>
        <v>0</v>
      </c>
      <c r="H31" s="22" t="b">
        <f>AND(H30='C'!H11,_xlfn.ISFORMULA('C'!H11))</f>
        <v>0</v>
      </c>
      <c r="K31" s="8">
        <f>COUNTIF(E31:H31,"True")</f>
        <v>0</v>
      </c>
    </row>
    <row r="33" spans="2:11" x14ac:dyDescent="0.25">
      <c r="B33" t="s">
        <v>38</v>
      </c>
    </row>
    <row r="34" spans="2:11" x14ac:dyDescent="0.25">
      <c r="C34" t="s">
        <v>205</v>
      </c>
    </row>
    <row r="35" spans="2:11" x14ac:dyDescent="0.25">
      <c r="D35" s="12" t="s">
        <v>79</v>
      </c>
      <c r="E35" s="12" t="s">
        <v>80</v>
      </c>
      <c r="F35" s="12" t="s">
        <v>81</v>
      </c>
      <c r="G35" s="12" t="s">
        <v>146</v>
      </c>
      <c r="H35" s="12" t="s">
        <v>147</v>
      </c>
      <c r="I35" s="8"/>
    </row>
    <row r="36" spans="2:11" x14ac:dyDescent="0.25">
      <c r="D36" s="8">
        <v>113065</v>
      </c>
      <c r="E36" s="8" t="s">
        <v>150</v>
      </c>
      <c r="F36" s="8" t="s">
        <v>5</v>
      </c>
      <c r="G36" s="8">
        <v>6</v>
      </c>
      <c r="H36" s="8" t="s">
        <v>188</v>
      </c>
      <c r="I36" s="8" t="b">
        <f>AND(H36=D!H16,_xlfn.ISFORMULA(D!H16))</f>
        <v>0</v>
      </c>
    </row>
    <row r="37" spans="2:11" x14ac:dyDescent="0.25">
      <c r="D37" s="8">
        <v>114737</v>
      </c>
      <c r="E37" s="8" t="s">
        <v>151</v>
      </c>
      <c r="F37" s="8" t="s">
        <v>161</v>
      </c>
      <c r="G37" s="8">
        <v>6</v>
      </c>
      <c r="H37" s="8" t="s">
        <v>189</v>
      </c>
      <c r="I37" s="8" t="b">
        <f>AND(H37=D!H17,_xlfn.ISFORMULA(D!H17))</f>
        <v>0</v>
      </c>
    </row>
    <row r="38" spans="2:11" x14ac:dyDescent="0.25">
      <c r="D38" s="8">
        <v>114738</v>
      </c>
      <c r="E38" s="8" t="s">
        <v>152</v>
      </c>
      <c r="F38" s="8" t="s">
        <v>153</v>
      </c>
      <c r="G38" s="8">
        <v>6</v>
      </c>
      <c r="H38" s="8" t="s">
        <v>190</v>
      </c>
      <c r="I38" s="8" t="b">
        <f>AND(H38=D!H18,_xlfn.ISFORMULA(D!H18))</f>
        <v>0</v>
      </c>
    </row>
    <row r="39" spans="2:11" x14ac:dyDescent="0.25">
      <c r="D39" s="8">
        <v>114739</v>
      </c>
      <c r="E39" s="8" t="s">
        <v>154</v>
      </c>
      <c r="F39" s="8" t="s">
        <v>155</v>
      </c>
      <c r="G39" s="8">
        <v>6</v>
      </c>
      <c r="H39" s="8" t="s">
        <v>191</v>
      </c>
      <c r="I39" s="8" t="b">
        <f>AND(H39=D!H19,_xlfn.ISFORMULA(D!H19))</f>
        <v>0</v>
      </c>
    </row>
    <row r="40" spans="2:11" x14ac:dyDescent="0.25">
      <c r="D40" s="8">
        <v>114742</v>
      </c>
      <c r="E40" s="8" t="s">
        <v>156</v>
      </c>
      <c r="F40" s="8" t="s">
        <v>157</v>
      </c>
      <c r="G40" s="8">
        <v>6</v>
      </c>
      <c r="H40" s="8" t="s">
        <v>192</v>
      </c>
      <c r="I40" s="8" t="b">
        <f>AND(H40=D!H20,_xlfn.ISFORMULA(D!H20))</f>
        <v>0</v>
      </c>
    </row>
    <row r="41" spans="2:11" x14ac:dyDescent="0.25">
      <c r="D41" s="8">
        <v>113065</v>
      </c>
      <c r="E41" s="8" t="s">
        <v>150</v>
      </c>
      <c r="F41" s="8" t="s">
        <v>5</v>
      </c>
      <c r="G41" s="8">
        <v>7</v>
      </c>
      <c r="H41" s="8" t="s">
        <v>193</v>
      </c>
      <c r="I41" s="8" t="b">
        <f>AND(H41=D!H21,_xlfn.ISFORMULA(D!H21))</f>
        <v>0</v>
      </c>
    </row>
    <row r="42" spans="2:11" x14ac:dyDescent="0.25">
      <c r="D42" s="8">
        <v>114737</v>
      </c>
      <c r="E42" s="8" t="s">
        <v>151</v>
      </c>
      <c r="F42" s="8" t="s">
        <v>161</v>
      </c>
      <c r="G42" s="8">
        <v>7</v>
      </c>
      <c r="H42" s="8" t="s">
        <v>194</v>
      </c>
      <c r="I42" s="8" t="b">
        <f>AND(H42=D!H22,_xlfn.ISFORMULA(D!H22))</f>
        <v>0</v>
      </c>
    </row>
    <row r="43" spans="2:11" x14ac:dyDescent="0.25">
      <c r="D43" s="8">
        <v>114738</v>
      </c>
      <c r="E43" s="8" t="s">
        <v>152</v>
      </c>
      <c r="F43" s="8" t="s">
        <v>153</v>
      </c>
      <c r="G43" s="8">
        <v>7</v>
      </c>
      <c r="H43" s="8" t="s">
        <v>195</v>
      </c>
      <c r="I43" s="8" t="b">
        <f>AND(H43=D!H23,_xlfn.ISFORMULA(D!H23))</f>
        <v>0</v>
      </c>
    </row>
    <row r="44" spans="2:11" x14ac:dyDescent="0.25">
      <c r="D44" s="8">
        <v>114739</v>
      </c>
      <c r="E44" s="8" t="s">
        <v>154</v>
      </c>
      <c r="F44" s="8" t="s">
        <v>155</v>
      </c>
      <c r="G44" s="8">
        <v>7</v>
      </c>
      <c r="H44" s="8" t="s">
        <v>196</v>
      </c>
      <c r="I44" s="8" t="b">
        <f>AND(H44=D!H24,_xlfn.ISFORMULA(D!H24))</f>
        <v>0</v>
      </c>
    </row>
    <row r="45" spans="2:11" x14ac:dyDescent="0.25">
      <c r="D45" s="8">
        <v>114742</v>
      </c>
      <c r="E45" s="8" t="s">
        <v>156</v>
      </c>
      <c r="F45" s="8" t="s">
        <v>157</v>
      </c>
      <c r="G45" s="8">
        <v>7</v>
      </c>
      <c r="H45" s="8" t="s">
        <v>197</v>
      </c>
      <c r="I45" s="8" t="b">
        <f>AND(H45=D!H25,_xlfn.ISFORMULA(D!H25))</f>
        <v>0</v>
      </c>
    </row>
    <row r="47" spans="2:11" x14ac:dyDescent="0.25">
      <c r="K47" s="8">
        <f>COUNTIF(H34:I46,"True") /2</f>
        <v>0</v>
      </c>
    </row>
    <row r="50" spans="3:11" x14ac:dyDescent="0.25">
      <c r="C50" t="s">
        <v>41</v>
      </c>
    </row>
    <row r="51" spans="3:11" s="22" customFormat="1" x14ac:dyDescent="0.25">
      <c r="C51" s="22" t="s">
        <v>206</v>
      </c>
    </row>
    <row r="52" spans="3:11" x14ac:dyDescent="0.25">
      <c r="D52" s="12" t="s">
        <v>100</v>
      </c>
      <c r="E52" s="12" t="s">
        <v>2</v>
      </c>
    </row>
    <row r="53" spans="3:11" x14ac:dyDescent="0.25">
      <c r="D53" s="26">
        <v>37634</v>
      </c>
      <c r="E53" s="8" t="s">
        <v>198</v>
      </c>
      <c r="F53" t="b">
        <f>AND(D53 = E!G11,_xlfn.ISFORMULA(E!G11))</f>
        <v>0</v>
      </c>
      <c r="G53" s="22" t="b">
        <f>AND(E53 = E!H11,_xlfn.ISFORMULA(E!H11))</f>
        <v>0</v>
      </c>
    </row>
    <row r="54" spans="3:11" x14ac:dyDescent="0.25">
      <c r="D54" s="26">
        <v>7296</v>
      </c>
      <c r="E54" s="8" t="s">
        <v>199</v>
      </c>
      <c r="F54" s="22" t="b">
        <f>AND(D54 = E!G12,_xlfn.ISFORMULA(E!G12))</f>
        <v>0</v>
      </c>
      <c r="G54" s="22" t="b">
        <f>AND(E54 = E!H12,_xlfn.ISFORMULA(E!H12))</f>
        <v>0</v>
      </c>
    </row>
    <row r="55" spans="3:11" x14ac:dyDescent="0.25">
      <c r="D55" s="26">
        <v>26827</v>
      </c>
      <c r="E55" s="8" t="s">
        <v>200</v>
      </c>
      <c r="F55" s="22" t="b">
        <f>AND(D55 = E!G13,_xlfn.ISFORMULA(E!G13))</f>
        <v>0</v>
      </c>
      <c r="G55" s="22" t="b">
        <f>AND(E55 = E!H13,_xlfn.ISFORMULA(E!H13))</f>
        <v>0</v>
      </c>
    </row>
    <row r="56" spans="3:11" x14ac:dyDescent="0.25">
      <c r="D56" s="26">
        <v>18337</v>
      </c>
      <c r="E56" s="8" t="s">
        <v>201</v>
      </c>
      <c r="F56" s="22" t="b">
        <f>AND(D56 = E!G14,_xlfn.ISFORMULA(E!G14))</f>
        <v>0</v>
      </c>
      <c r="G56" s="22" t="b">
        <f>AND(E56 = E!H14,_xlfn.ISFORMULA(E!H14))</f>
        <v>0</v>
      </c>
    </row>
    <row r="57" spans="3:11" x14ac:dyDescent="0.25">
      <c r="D57" s="26">
        <v>30362</v>
      </c>
      <c r="E57" s="8" t="s">
        <v>202</v>
      </c>
      <c r="F57" s="22" t="b">
        <f>AND(D57 = E!G15,_xlfn.ISFORMULA(E!G15))</f>
        <v>0</v>
      </c>
      <c r="G57" s="22" t="b">
        <f>AND(E57 = E!H15,_xlfn.ISFORMULA(E!H15))</f>
        <v>0</v>
      </c>
    </row>
    <row r="58" spans="3:11" x14ac:dyDescent="0.25">
      <c r="D58" s="26">
        <v>33919</v>
      </c>
      <c r="E58" s="8" t="s">
        <v>203</v>
      </c>
      <c r="F58" s="22" t="b">
        <f>AND(D58 = E!G16,_xlfn.ISFORMULA(E!G16))</f>
        <v>0</v>
      </c>
      <c r="G58" s="22" t="b">
        <f>AND(E58 = E!H16,_xlfn.ISFORMULA(E!H16))</f>
        <v>0</v>
      </c>
    </row>
    <row r="59" spans="3:11" x14ac:dyDescent="0.25">
      <c r="D59" s="26">
        <v>30981</v>
      </c>
      <c r="E59" s="8" t="s">
        <v>204</v>
      </c>
      <c r="F59" s="22" t="b">
        <f>AND(D59 = E!G17,_xlfn.ISFORMULA(E!G17))</f>
        <v>0</v>
      </c>
      <c r="G59" s="22" t="b">
        <f>AND(E59 = E!H17,_xlfn.ISFORMULA(E!H17))</f>
        <v>0</v>
      </c>
    </row>
    <row r="60" spans="3:11" x14ac:dyDescent="0.25">
      <c r="K60" s="8">
        <f>COUNTIF(F53:G59,"True")/2</f>
        <v>0</v>
      </c>
    </row>
    <row r="62" spans="3:11" x14ac:dyDescent="0.25">
      <c r="C62" t="s">
        <v>42</v>
      </c>
    </row>
    <row r="63" spans="3:11" x14ac:dyDescent="0.25">
      <c r="D63" s="14" t="s">
        <v>97</v>
      </c>
    </row>
    <row r="64" spans="3:11" s="22" customFormat="1" x14ac:dyDescent="0.25">
      <c r="D64" s="8" t="s">
        <v>164</v>
      </c>
      <c r="E64" s="22" t="b">
        <f>AND(D64=F!E11,_xlfn.ISFORMULA(F!E11))</f>
        <v>0</v>
      </c>
    </row>
    <row r="65" spans="3:11" s="22" customFormat="1" x14ac:dyDescent="0.25">
      <c r="D65" s="8" t="s">
        <v>165</v>
      </c>
      <c r="E65" s="22" t="b">
        <f>AND(D65=F!E12,_xlfn.ISFORMULA(F!E12))</f>
        <v>0</v>
      </c>
    </row>
    <row r="66" spans="3:11" s="22" customFormat="1" x14ac:dyDescent="0.25">
      <c r="D66" s="8" t="s">
        <v>166</v>
      </c>
      <c r="E66" s="22" t="b">
        <f>AND(D66=F!E13,_xlfn.ISFORMULA(F!E13))</f>
        <v>0</v>
      </c>
    </row>
    <row r="67" spans="3:11" s="22" customFormat="1" x14ac:dyDescent="0.25">
      <c r="D67" s="8" t="s">
        <v>40</v>
      </c>
      <c r="E67" s="22" t="b">
        <f>AND(D67=F!E14,_xlfn.ISFORMULA(F!E14))</f>
        <v>0</v>
      </c>
    </row>
    <row r="68" spans="3:11" s="22" customFormat="1" x14ac:dyDescent="0.25">
      <c r="D68" s="8" t="s">
        <v>39</v>
      </c>
      <c r="E68" s="22" t="b">
        <f>AND(D68=F!E15,_xlfn.ISFORMULA(F!E15))</f>
        <v>0</v>
      </c>
    </row>
    <row r="69" spans="3:11" s="22" customFormat="1" x14ac:dyDescent="0.25">
      <c r="D69" s="8" t="s">
        <v>162</v>
      </c>
      <c r="E69" s="22" t="b">
        <f>AND(D69=F!E16,_xlfn.ISFORMULA(F!E16))</f>
        <v>0</v>
      </c>
    </row>
    <row r="70" spans="3:11" s="22" customFormat="1" x14ac:dyDescent="0.25">
      <c r="D70" s="8" t="s">
        <v>163</v>
      </c>
      <c r="E70" s="22" t="b">
        <f>AND(D70=F!E17,_xlfn.ISFORMULA(F!E17))</f>
        <v>0</v>
      </c>
    </row>
    <row r="71" spans="3:11" s="22" customFormat="1" x14ac:dyDescent="0.25">
      <c r="D71" s="8" t="s">
        <v>164</v>
      </c>
      <c r="E71" s="22" t="b">
        <f>AND(D71=F!E18,_xlfn.ISFORMULA(F!E18))</f>
        <v>0</v>
      </c>
    </row>
    <row r="72" spans="3:11" s="22" customFormat="1" x14ac:dyDescent="0.25">
      <c r="D72" s="8" t="s">
        <v>165</v>
      </c>
      <c r="E72" s="22" t="b">
        <f>AND(D72=F!E19,_xlfn.ISFORMULA(F!E19))</f>
        <v>0</v>
      </c>
    </row>
    <row r="73" spans="3:11" s="22" customFormat="1" x14ac:dyDescent="0.25">
      <c r="D73" s="8" t="s">
        <v>166</v>
      </c>
      <c r="E73" s="22" t="b">
        <f>AND(D73=F!E20,_xlfn.ISFORMULA(F!E20))</f>
        <v>0</v>
      </c>
    </row>
    <row r="74" spans="3:11" x14ac:dyDescent="0.25">
      <c r="K74" s="8">
        <f>COUNTIF(E63:E73,"True")/2</f>
        <v>0</v>
      </c>
    </row>
    <row r="76" spans="3:11" x14ac:dyDescent="0.25">
      <c r="C76" t="s">
        <v>43</v>
      </c>
    </row>
    <row r="77" spans="3:11" s="22" customFormat="1" x14ac:dyDescent="0.25">
      <c r="C77" s="22" t="s">
        <v>207</v>
      </c>
    </row>
    <row r="78" spans="3:11" x14ac:dyDescent="0.25">
      <c r="D78" s="12" t="s">
        <v>63</v>
      </c>
      <c r="E78" s="12" t="s">
        <v>64</v>
      </c>
      <c r="F78" s="12" t="s">
        <v>15</v>
      </c>
      <c r="G78" s="12" t="s">
        <v>67</v>
      </c>
    </row>
    <row r="79" spans="3:11" x14ac:dyDescent="0.25">
      <c r="D79" s="8">
        <v>2</v>
      </c>
      <c r="E79" s="8">
        <v>6</v>
      </c>
      <c r="F79" s="8">
        <v>600</v>
      </c>
      <c r="G79" s="8">
        <v>600</v>
      </c>
    </row>
    <row r="80" spans="3:11" s="22" customFormat="1" x14ac:dyDescent="0.25">
      <c r="D80" s="8" t="b">
        <f>AND(D79=G!F17,_xlfn.ISFORMULA(G!F17))</f>
        <v>0</v>
      </c>
      <c r="E80" s="8" t="b">
        <f>AND(E79=G!G17,_xlfn.ISFORMULA(G!G17))</f>
        <v>0</v>
      </c>
      <c r="F80" s="8" t="b">
        <f>AND(F79=G!H17,_xlfn.ISFORMULA(G!H17))</f>
        <v>0</v>
      </c>
      <c r="G80" s="8" t="b">
        <f>AND(G79=G!I17,_xlfn.ISFORMULA(G!I17))</f>
        <v>0</v>
      </c>
      <c r="K80" s="8">
        <f>COUNTIF(D80:G80,"True")</f>
        <v>0</v>
      </c>
    </row>
    <row r="81" spans="3:9" s="22" customFormat="1" x14ac:dyDescent="0.25"/>
    <row r="83" spans="3:9" x14ac:dyDescent="0.25">
      <c r="C83" t="s">
        <v>44</v>
      </c>
    </row>
    <row r="84" spans="3:9" x14ac:dyDescent="0.25">
      <c r="C84" t="s">
        <v>208</v>
      </c>
    </row>
    <row r="85" spans="3:9" x14ac:dyDescent="0.25">
      <c r="D85" s="6" t="s">
        <v>172</v>
      </c>
      <c r="E85" s="6" t="s">
        <v>107</v>
      </c>
      <c r="F85" s="6" t="s">
        <v>173</v>
      </c>
    </row>
    <row r="86" spans="3:9" x14ac:dyDescent="0.25">
      <c r="D86" s="8">
        <v>2.75E-2</v>
      </c>
      <c r="E86" s="8">
        <v>2.75E-2</v>
      </c>
      <c r="F86" s="8">
        <v>2.75E-2</v>
      </c>
      <c r="G86" s="8" t="b">
        <f>AND(D86 = H!G13,_xlfn.ISFORMULA(H!G13))</f>
        <v>0</v>
      </c>
      <c r="H86" s="8" t="b">
        <f>AND(E86 = H!H13,_xlfn.ISFORMULA(H!H13))</f>
        <v>0</v>
      </c>
      <c r="I86" s="8" t="b">
        <f>AND(F86 = H!I13,_xlfn.ISFORMULA(H!I13))</f>
        <v>0</v>
      </c>
    </row>
    <row r="87" spans="3:9" x14ac:dyDescent="0.25">
      <c r="D87" s="8">
        <v>0.04</v>
      </c>
      <c r="E87" s="8">
        <v>0.04</v>
      </c>
      <c r="F87" s="8">
        <v>0.04</v>
      </c>
      <c r="G87" s="8" t="b">
        <f>AND(D87 = H!G14,_xlfn.ISFORMULA(H!G14))</f>
        <v>0</v>
      </c>
      <c r="H87" s="8" t="b">
        <f>AND(E87 = H!H14,_xlfn.ISFORMULA(H!H14))</f>
        <v>0</v>
      </c>
      <c r="I87" s="8" t="b">
        <f>AND(F87 = H!I14,_xlfn.ISFORMULA(H!I14))</f>
        <v>0</v>
      </c>
    </row>
    <row r="88" spans="3:9" x14ac:dyDescent="0.25">
      <c r="D88" s="8">
        <v>0.04</v>
      </c>
      <c r="E88" s="8">
        <v>0.04</v>
      </c>
      <c r="F88" s="8">
        <v>0.04</v>
      </c>
      <c r="G88" s="8" t="b">
        <f>AND(D88 = H!G15,_xlfn.ISFORMULA(H!G15))</f>
        <v>0</v>
      </c>
      <c r="H88" s="8" t="b">
        <f>AND(E88 = H!H15,_xlfn.ISFORMULA(H!H15))</f>
        <v>0</v>
      </c>
      <c r="I88" s="8" t="b">
        <f>AND(F88 = H!I15,_xlfn.ISFORMULA(H!I15))</f>
        <v>0</v>
      </c>
    </row>
    <row r="89" spans="3:9" x14ac:dyDescent="0.25">
      <c r="D89" s="8">
        <v>2.75E-2</v>
      </c>
      <c r="E89" s="8">
        <v>2.75E-2</v>
      </c>
      <c r="F89" s="8">
        <v>2.75E-2</v>
      </c>
      <c r="G89" s="8" t="b">
        <f>AND(D89 = H!G16,_xlfn.ISFORMULA(H!G16))</f>
        <v>0</v>
      </c>
      <c r="H89" s="8" t="b">
        <f>AND(E89 = H!H16,_xlfn.ISFORMULA(H!H16))</f>
        <v>0</v>
      </c>
      <c r="I89" s="8" t="b">
        <f>AND(F89 = H!I16,_xlfn.ISFORMULA(H!I16))</f>
        <v>0</v>
      </c>
    </row>
    <row r="90" spans="3:9" x14ac:dyDescent="0.25">
      <c r="D90" s="8">
        <v>0.04</v>
      </c>
      <c r="E90" s="8">
        <v>0.04</v>
      </c>
      <c r="F90" s="8">
        <v>0.04</v>
      </c>
      <c r="G90" s="8" t="b">
        <f>AND(D90 = H!G17,_xlfn.ISFORMULA(H!G17))</f>
        <v>0</v>
      </c>
      <c r="H90" s="8" t="b">
        <f>AND(E90 = H!H17,_xlfn.ISFORMULA(H!H17))</f>
        <v>0</v>
      </c>
      <c r="I90" s="8" t="b">
        <f>AND(F90 = H!I17,_xlfn.ISFORMULA(H!I17))</f>
        <v>0</v>
      </c>
    </row>
    <row r="91" spans="3:9" x14ac:dyDescent="0.25">
      <c r="D91" s="8">
        <v>2.2499999999999999E-2</v>
      </c>
      <c r="E91" s="8">
        <v>2.2499999999999999E-2</v>
      </c>
      <c r="F91" s="8">
        <v>2.2499999999999999E-2</v>
      </c>
      <c r="G91" s="8" t="b">
        <f>AND(D91 = H!G18,_xlfn.ISFORMULA(H!G18))</f>
        <v>0</v>
      </c>
      <c r="H91" s="8" t="b">
        <f>AND(E91 = H!H18,_xlfn.ISFORMULA(H!H18))</f>
        <v>0</v>
      </c>
      <c r="I91" s="8" t="b">
        <f>AND(F91 = H!I18,_xlfn.ISFORMULA(H!I18))</f>
        <v>0</v>
      </c>
    </row>
    <row r="92" spans="3:9" x14ac:dyDescent="0.25">
      <c r="D92" s="8">
        <v>0.04</v>
      </c>
      <c r="E92" s="8">
        <v>0.04</v>
      </c>
      <c r="F92" s="8">
        <v>0.04</v>
      </c>
      <c r="G92" s="8" t="b">
        <f>AND(D92 = H!G19,_xlfn.ISFORMULA(H!G19))</f>
        <v>0</v>
      </c>
      <c r="H92" s="8" t="b">
        <f>AND(E92 = H!H19,_xlfn.ISFORMULA(H!H19))</f>
        <v>0</v>
      </c>
      <c r="I92" s="8" t="b">
        <f>AND(F92 = H!I19,_xlfn.ISFORMULA(H!I19))</f>
        <v>0</v>
      </c>
    </row>
    <row r="93" spans="3:9" x14ac:dyDescent="0.25">
      <c r="D93" s="8">
        <v>3.5000000000000003E-2</v>
      </c>
      <c r="E93" s="8">
        <v>3.5000000000000003E-2</v>
      </c>
      <c r="F93" s="8">
        <v>3.5000000000000003E-2</v>
      </c>
      <c r="G93" s="8" t="b">
        <f>AND(D93 = H!G20,_xlfn.ISFORMULA(H!G20))</f>
        <v>0</v>
      </c>
      <c r="H93" s="8" t="b">
        <f>AND(E93 = H!H20,_xlfn.ISFORMULA(H!H20))</f>
        <v>0</v>
      </c>
      <c r="I93" s="8" t="b">
        <f>AND(F93 = H!I20,_xlfn.ISFORMULA(H!I20))</f>
        <v>0</v>
      </c>
    </row>
    <row r="94" spans="3:9" x14ac:dyDescent="0.25">
      <c r="D94" s="8">
        <v>0.03</v>
      </c>
      <c r="E94" s="8">
        <v>0.03</v>
      </c>
      <c r="F94" s="8">
        <v>0.03</v>
      </c>
      <c r="G94" s="8" t="b">
        <f>AND(D94 = H!G21,_xlfn.ISFORMULA(H!G21))</f>
        <v>0</v>
      </c>
      <c r="H94" s="8" t="b">
        <f>AND(E94 = H!H21,_xlfn.ISFORMULA(H!H21))</f>
        <v>0</v>
      </c>
      <c r="I94" s="8" t="b">
        <f>AND(F94 = H!I21,_xlfn.ISFORMULA(H!I21))</f>
        <v>0</v>
      </c>
    </row>
    <row r="95" spans="3:9" x14ac:dyDescent="0.25">
      <c r="D95" s="8">
        <v>2.5000000000000001E-2</v>
      </c>
      <c r="E95" s="8">
        <v>2.5000000000000001E-2</v>
      </c>
      <c r="F95" s="8">
        <v>2.5000000000000001E-2</v>
      </c>
      <c r="G95" s="8" t="b">
        <f>AND(D95 = H!G22,_xlfn.ISFORMULA(H!G22))</f>
        <v>0</v>
      </c>
      <c r="H95" s="8" t="b">
        <f>AND(E95 = H!H22,_xlfn.ISFORMULA(H!H22))</f>
        <v>0</v>
      </c>
      <c r="I95" s="8" t="b">
        <f>AND(F95 = H!I22,_xlfn.ISFORMULA(H!I22))</f>
        <v>0</v>
      </c>
    </row>
    <row r="96" spans="3:9" x14ac:dyDescent="0.25">
      <c r="D96" s="8">
        <v>0.04</v>
      </c>
      <c r="E96" s="8">
        <v>0.04</v>
      </c>
      <c r="F96" s="8">
        <v>0.04</v>
      </c>
      <c r="G96" s="8" t="b">
        <f>AND(D96 = H!G23,_xlfn.ISFORMULA(H!G23))</f>
        <v>0</v>
      </c>
      <c r="H96" s="8" t="b">
        <f>AND(E96 = H!H23,_xlfn.ISFORMULA(H!H23))</f>
        <v>0</v>
      </c>
      <c r="I96" s="8" t="b">
        <f>AND(F96 = H!I23,_xlfn.ISFORMULA(H!I23))</f>
        <v>0</v>
      </c>
    </row>
    <row r="97" spans="4:11" x14ac:dyDescent="0.25">
      <c r="D97" s="8">
        <v>3.5000000000000003E-2</v>
      </c>
      <c r="E97" s="8">
        <v>3.5000000000000003E-2</v>
      </c>
      <c r="F97" s="8">
        <v>3.5000000000000003E-2</v>
      </c>
      <c r="G97" s="8" t="b">
        <f>AND(D97 = H!G24,_xlfn.ISFORMULA(H!G24))</f>
        <v>0</v>
      </c>
      <c r="H97" s="8" t="b">
        <f>AND(E97 = H!H24,_xlfn.ISFORMULA(H!H24))</f>
        <v>0</v>
      </c>
      <c r="I97" s="8" t="b">
        <f>AND(F97 = H!I24,_xlfn.ISFORMULA(H!I24))</f>
        <v>0</v>
      </c>
    </row>
    <row r="98" spans="4:11" x14ac:dyDescent="0.25">
      <c r="D98" s="8">
        <v>2.2499999999999999E-2</v>
      </c>
      <c r="E98" s="8">
        <v>2.2499999999999999E-2</v>
      </c>
      <c r="F98" s="8">
        <v>2.2499999999999999E-2</v>
      </c>
      <c r="G98" s="8" t="b">
        <f>AND(D98 = H!G25,_xlfn.ISFORMULA(H!G25))</f>
        <v>0</v>
      </c>
      <c r="H98" s="8" t="b">
        <f>AND(E98 = H!H25,_xlfn.ISFORMULA(H!H25))</f>
        <v>0</v>
      </c>
      <c r="I98" s="8" t="b">
        <f>AND(F98 = H!I25,_xlfn.ISFORMULA(H!I25))</f>
        <v>0</v>
      </c>
    </row>
    <row r="99" spans="4:11" x14ac:dyDescent="0.25">
      <c r="D99" s="8">
        <v>2.5000000000000001E-2</v>
      </c>
      <c r="E99" s="8">
        <v>2.5000000000000001E-2</v>
      </c>
      <c r="F99" s="8">
        <v>2.5000000000000001E-2</v>
      </c>
      <c r="G99" s="8" t="b">
        <f>AND(D99 = H!G26,_xlfn.ISFORMULA(H!G26))</f>
        <v>0</v>
      </c>
      <c r="H99" s="8" t="b">
        <f>AND(E99 = H!H26,_xlfn.ISFORMULA(H!H26))</f>
        <v>0</v>
      </c>
      <c r="I99" s="8" t="b">
        <f>AND(F99 = H!I26,_xlfn.ISFORMULA(H!I26))</f>
        <v>0</v>
      </c>
    </row>
    <row r="100" spans="4:11" x14ac:dyDescent="0.25">
      <c r="D100" s="8">
        <v>0.04</v>
      </c>
      <c r="E100" s="8">
        <v>0.04</v>
      </c>
      <c r="F100" s="8">
        <v>0.04</v>
      </c>
      <c r="G100" s="8" t="b">
        <f>AND(D100 = H!G27,_xlfn.ISFORMULA(H!G27))</f>
        <v>0</v>
      </c>
      <c r="H100" s="8" t="b">
        <f>AND(E100 = H!H27,_xlfn.ISFORMULA(H!H27))</f>
        <v>0</v>
      </c>
      <c r="I100" s="8" t="b">
        <f>AND(F100 = H!I27,_xlfn.ISFORMULA(H!I27))</f>
        <v>0</v>
      </c>
    </row>
    <row r="101" spans="4:11" x14ac:dyDescent="0.25">
      <c r="D101" s="8">
        <v>0.03</v>
      </c>
      <c r="E101" s="8">
        <v>0.03</v>
      </c>
      <c r="F101" s="8">
        <v>0.03</v>
      </c>
      <c r="G101" s="8" t="b">
        <f>AND(D101 = H!G28,_xlfn.ISFORMULA(H!G28))</f>
        <v>0</v>
      </c>
      <c r="H101" s="8" t="b">
        <f>AND(E101 = H!H28,_xlfn.ISFORMULA(H!H28))</f>
        <v>0</v>
      </c>
      <c r="I101" s="8" t="b">
        <f>AND(F101 = H!I28,_xlfn.ISFORMULA(H!I28))</f>
        <v>0</v>
      </c>
    </row>
    <row r="102" spans="4:11" x14ac:dyDescent="0.25">
      <c r="D102" s="8">
        <v>0.03</v>
      </c>
      <c r="E102" s="8">
        <v>0.03</v>
      </c>
      <c r="F102" s="8">
        <v>0.03</v>
      </c>
      <c r="G102" s="8" t="b">
        <f>AND(D102 = H!G29,_xlfn.ISFORMULA(H!G29))</f>
        <v>0</v>
      </c>
      <c r="H102" s="8" t="b">
        <f>AND(E102 = H!H29,_xlfn.ISFORMULA(H!H29))</f>
        <v>0</v>
      </c>
      <c r="I102" s="8" t="b">
        <f>AND(F102 = H!I29,_xlfn.ISFORMULA(H!I29))</f>
        <v>0</v>
      </c>
    </row>
    <row r="103" spans="4:11" x14ac:dyDescent="0.25">
      <c r="D103" s="8">
        <v>0.03</v>
      </c>
      <c r="E103" s="8">
        <v>0.03</v>
      </c>
      <c r="F103" s="8">
        <v>0.03</v>
      </c>
      <c r="G103" s="8" t="b">
        <f>AND(D103 = H!G30,_xlfn.ISFORMULA(H!G30))</f>
        <v>0</v>
      </c>
      <c r="H103" s="8" t="b">
        <f>AND(E103 = H!H30,_xlfn.ISFORMULA(H!H30))</f>
        <v>0</v>
      </c>
      <c r="I103" s="8" t="b">
        <f>AND(F103 = H!I30,_xlfn.ISFORMULA(H!I30))</f>
        <v>0</v>
      </c>
    </row>
    <row r="104" spans="4:11" x14ac:dyDescent="0.25">
      <c r="D104" s="8">
        <v>0.04</v>
      </c>
      <c r="E104" s="8">
        <v>0.04</v>
      </c>
      <c r="F104" s="8">
        <v>0.04</v>
      </c>
      <c r="G104" s="8" t="b">
        <f>AND(D104 = H!G31,_xlfn.ISFORMULA(H!G31))</f>
        <v>0</v>
      </c>
      <c r="H104" s="8" t="b">
        <f>AND(E104 = H!H31,_xlfn.ISFORMULA(H!H31))</f>
        <v>0</v>
      </c>
      <c r="I104" s="8" t="b">
        <f>AND(F104 = H!I31,_xlfn.ISFORMULA(H!I31))</f>
        <v>0</v>
      </c>
    </row>
    <row r="105" spans="4:11" x14ac:dyDescent="0.25">
      <c r="D105" s="8">
        <v>0.03</v>
      </c>
      <c r="E105" s="8">
        <v>0.03</v>
      </c>
      <c r="F105" s="8">
        <v>0.03</v>
      </c>
      <c r="G105" s="8" t="b">
        <f>AND(D105 = H!G32,_xlfn.ISFORMULA(H!G32))</f>
        <v>0</v>
      </c>
      <c r="H105" s="8" t="b">
        <f>AND(E105 = H!H32,_xlfn.ISFORMULA(H!H32))</f>
        <v>0</v>
      </c>
      <c r="I105" s="8" t="b">
        <f>AND(F105 = H!I32,_xlfn.ISFORMULA(H!I32))</f>
        <v>0</v>
      </c>
    </row>
    <row r="106" spans="4:11" x14ac:dyDescent="0.25">
      <c r="K106" s="8">
        <f>COUNTIF(G86:I105,"True")/3</f>
        <v>0</v>
      </c>
    </row>
    <row r="107" spans="4:11" ht="15.75" thickBot="1" x14ac:dyDescent="0.3"/>
    <row r="108" spans="4:11" ht="15.75" thickBot="1" x14ac:dyDescent="0.3">
      <c r="D108" s="29" t="s">
        <v>171</v>
      </c>
      <c r="E108" s="30"/>
    </row>
    <row r="109" spans="4:11" x14ac:dyDescent="0.25">
      <c r="D109" s="27" t="s">
        <v>88</v>
      </c>
      <c r="E109" s="27" t="s">
        <v>91</v>
      </c>
    </row>
    <row r="110" spans="4:11" x14ac:dyDescent="0.25">
      <c r="D110" s="8" t="s">
        <v>92</v>
      </c>
      <c r="E110" s="8">
        <v>1949000</v>
      </c>
      <c r="F110" t="b">
        <f>AND(E110 = H!L29,_xlfn.ISFORMULA(H!L29))</f>
        <v>0</v>
      </c>
    </row>
    <row r="111" spans="4:11" x14ac:dyDescent="0.25">
      <c r="D111" s="8" t="s">
        <v>93</v>
      </c>
      <c r="E111" s="8">
        <v>1339843</v>
      </c>
      <c r="F111" s="22" t="b">
        <f>AND(E111 = H!L30,_xlfn.ISFORMULA(H!L30))</f>
        <v>0</v>
      </c>
    </row>
    <row r="112" spans="4:11" x14ac:dyDescent="0.25">
      <c r="D112" s="8" t="s">
        <v>94</v>
      </c>
      <c r="E112" s="8">
        <v>2011339</v>
      </c>
      <c r="F112" s="22" t="b">
        <f>AND(E112 = H!L31,_xlfn.ISFORMULA(H!L31))</f>
        <v>0</v>
      </c>
    </row>
    <row r="113" spans="4:11" x14ac:dyDescent="0.25">
      <c r="D113" s="8" t="s">
        <v>95</v>
      </c>
      <c r="E113" s="8">
        <v>625127</v>
      </c>
      <c r="F113" s="22" t="b">
        <f>AND(E113 = H!L32,_xlfn.ISFORMULA(H!L32))</f>
        <v>0</v>
      </c>
    </row>
    <row r="114" spans="4:11" x14ac:dyDescent="0.25">
      <c r="K114" s="8">
        <f>COUNTIF(F110:F113,"True")</f>
        <v>0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9873C-0954-4612-B1C0-1C044DA4C34D}">
  <sheetPr>
    <pageSetUpPr fitToPage="1"/>
  </sheetPr>
  <dimension ref="D1:I91"/>
  <sheetViews>
    <sheetView showGridLines="0" showRowColHeaders="0" topLeftCell="A2" zoomScaleNormal="100" workbookViewId="0">
      <selection activeCell="I18" sqref="I18"/>
    </sheetView>
  </sheetViews>
  <sheetFormatPr defaultRowHeight="15" zeroHeight="1" x14ac:dyDescent="0.25"/>
  <cols>
    <col min="1" max="3" width="2.85546875" style="22" customWidth="1"/>
    <col min="4" max="4" width="4.42578125" style="22" customWidth="1"/>
    <col min="5" max="5" width="11" style="22" customWidth="1"/>
    <col min="6" max="6" width="0.140625" style="22" customWidth="1"/>
    <col min="7" max="7" width="9.140625" style="22"/>
    <col min="8" max="8" width="26.140625" style="22" customWidth="1"/>
    <col min="9" max="9" width="57.140625" style="22" customWidth="1"/>
    <col min="10" max="11" width="2.85546875" style="22" customWidth="1"/>
    <col min="12" max="16384" width="9.140625" style="22"/>
  </cols>
  <sheetData>
    <row r="1" spans="4:9" x14ac:dyDescent="0.25"/>
    <row r="2" spans="4:9" x14ac:dyDescent="0.25"/>
    <row r="3" spans="4:9" x14ac:dyDescent="0.25"/>
    <row r="4" spans="4:9" x14ac:dyDescent="0.25"/>
    <row r="5" spans="4:9" ht="15.75" thickBot="1" x14ac:dyDescent="0.3"/>
    <row r="6" spans="4:9" ht="18.75" customHeight="1" thickTop="1" x14ac:dyDescent="0.25">
      <c r="D6" s="56" t="s">
        <v>210</v>
      </c>
      <c r="E6" s="57"/>
      <c r="F6" s="57"/>
      <c r="G6" s="57"/>
      <c r="H6" s="57"/>
      <c r="I6" s="58"/>
    </row>
    <row r="7" spans="4:9" x14ac:dyDescent="0.25">
      <c r="D7" s="74" t="s">
        <v>240</v>
      </c>
      <c r="E7" s="75"/>
      <c r="F7" s="75"/>
      <c r="G7" s="75"/>
      <c r="H7" s="75"/>
      <c r="I7" s="76"/>
    </row>
    <row r="8" spans="4:9" x14ac:dyDescent="0.25">
      <c r="D8" s="71" t="s">
        <v>211</v>
      </c>
      <c r="E8" s="72"/>
      <c r="F8" s="72"/>
      <c r="G8" s="72"/>
      <c r="H8" s="72"/>
      <c r="I8" s="73"/>
    </row>
    <row r="9" spans="4:9" x14ac:dyDescent="0.25">
      <c r="D9" s="71" t="s">
        <v>212</v>
      </c>
      <c r="E9" s="72"/>
      <c r="F9" s="72"/>
      <c r="G9" s="72"/>
      <c r="H9" s="72"/>
      <c r="I9" s="73"/>
    </row>
    <row r="10" spans="4:9" x14ac:dyDescent="0.25">
      <c r="D10" s="71"/>
      <c r="E10" s="72"/>
      <c r="F10" s="72"/>
      <c r="G10" s="72"/>
      <c r="H10" s="72"/>
      <c r="I10" s="73"/>
    </row>
    <row r="11" spans="4:9" x14ac:dyDescent="0.25">
      <c r="D11" s="77" t="s">
        <v>213</v>
      </c>
      <c r="E11" s="78"/>
      <c r="F11" s="78"/>
      <c r="G11" s="78"/>
      <c r="H11" s="78"/>
      <c r="I11" s="79"/>
    </row>
    <row r="12" spans="4:9" ht="15.75" thickBot="1" x14ac:dyDescent="0.3">
      <c r="D12" s="71"/>
      <c r="E12" s="72"/>
      <c r="F12" s="72"/>
      <c r="G12" s="72"/>
      <c r="H12" s="72"/>
      <c r="I12" s="73"/>
    </row>
    <row r="13" spans="4:9" ht="15.75" thickTop="1" x14ac:dyDescent="0.25">
      <c r="D13" s="56" t="s">
        <v>214</v>
      </c>
      <c r="E13" s="57"/>
      <c r="F13" s="57"/>
      <c r="G13" s="57"/>
      <c r="H13" s="57"/>
      <c r="I13" s="58"/>
    </row>
    <row r="14" spans="4:9" ht="15.75" customHeight="1" x14ac:dyDescent="0.25">
      <c r="D14" s="82" t="s">
        <v>215</v>
      </c>
      <c r="E14" s="83"/>
      <c r="F14" s="83"/>
      <c r="G14" s="83"/>
      <c r="H14" s="83"/>
      <c r="I14" s="49" t="s">
        <v>216</v>
      </c>
    </row>
    <row r="15" spans="4:9" ht="7.5" customHeight="1" x14ac:dyDescent="0.25">
      <c r="D15" s="50"/>
      <c r="E15" s="51"/>
      <c r="F15" s="51"/>
      <c r="G15" s="51"/>
      <c r="H15" s="51"/>
      <c r="I15" s="52"/>
    </row>
    <row r="16" spans="4:9" x14ac:dyDescent="0.25">
      <c r="D16" s="82" t="s">
        <v>233</v>
      </c>
      <c r="E16" s="83"/>
      <c r="F16" s="83"/>
      <c r="G16" s="83"/>
      <c r="H16" s="83"/>
      <c r="I16" s="49" t="s">
        <v>217</v>
      </c>
    </row>
    <row r="17" spans="4:9" ht="7.5" customHeight="1" x14ac:dyDescent="0.25">
      <c r="D17" s="50"/>
      <c r="E17" s="51"/>
      <c r="F17" s="51"/>
      <c r="G17" s="51"/>
      <c r="H17" s="51"/>
      <c r="I17" s="52"/>
    </row>
    <row r="18" spans="4:9" x14ac:dyDescent="0.25">
      <c r="D18" s="82" t="s">
        <v>218</v>
      </c>
      <c r="E18" s="83"/>
      <c r="F18" s="83"/>
      <c r="G18" s="83"/>
      <c r="H18" s="83"/>
      <c r="I18" s="49" t="s">
        <v>234</v>
      </c>
    </row>
    <row r="19" spans="4:9" ht="15.75" thickBot="1" x14ac:dyDescent="0.3">
      <c r="D19" s="50"/>
      <c r="E19" s="51"/>
      <c r="F19" s="51"/>
      <c r="G19" s="51"/>
      <c r="H19" s="51"/>
      <c r="I19" s="52"/>
    </row>
    <row r="20" spans="4:9" ht="15.75" thickTop="1" x14ac:dyDescent="0.25">
      <c r="D20" s="56" t="s">
        <v>219</v>
      </c>
      <c r="E20" s="57"/>
      <c r="F20" s="57"/>
      <c r="G20" s="57"/>
      <c r="H20" s="57"/>
      <c r="I20" s="58"/>
    </row>
    <row r="21" spans="4:9" x14ac:dyDescent="0.25">
      <c r="D21" s="80" t="s">
        <v>220</v>
      </c>
      <c r="E21" s="81"/>
      <c r="F21" s="81"/>
      <c r="G21" s="81"/>
      <c r="H21" s="81"/>
      <c r="I21" s="53"/>
    </row>
    <row r="22" spans="4:9" ht="7.5" customHeight="1" x14ac:dyDescent="0.25">
      <c r="D22" s="71"/>
      <c r="E22" s="72"/>
      <c r="F22" s="72"/>
      <c r="G22" s="72"/>
      <c r="H22" s="72"/>
      <c r="I22" s="73"/>
    </row>
    <row r="23" spans="4:9" x14ac:dyDescent="0.25">
      <c r="D23" s="80" t="s">
        <v>221</v>
      </c>
      <c r="E23" s="81"/>
      <c r="F23" s="81"/>
      <c r="G23" s="81"/>
      <c r="H23" s="81"/>
      <c r="I23" s="53"/>
    </row>
    <row r="24" spans="4:9" ht="7.5" customHeight="1" x14ac:dyDescent="0.25">
      <c r="D24" s="71"/>
      <c r="E24" s="72"/>
      <c r="F24" s="72"/>
      <c r="G24" s="72"/>
      <c r="H24" s="72"/>
      <c r="I24" s="73"/>
    </row>
    <row r="25" spans="4:9" x14ac:dyDescent="0.25">
      <c r="D25" s="80" t="s">
        <v>222</v>
      </c>
      <c r="E25" s="81"/>
      <c r="F25" s="81"/>
      <c r="G25" s="81"/>
      <c r="H25" s="81"/>
      <c r="I25" s="53"/>
    </row>
    <row r="26" spans="4:9" ht="7.5" customHeight="1" x14ac:dyDescent="0.25">
      <c r="D26" s="71"/>
      <c r="E26" s="72"/>
      <c r="F26" s="72"/>
      <c r="G26" s="72"/>
      <c r="H26" s="72"/>
      <c r="I26" s="73"/>
    </row>
    <row r="27" spans="4:9" x14ac:dyDescent="0.25">
      <c r="D27" s="80" t="s">
        <v>235</v>
      </c>
      <c r="E27" s="81"/>
      <c r="F27" s="81"/>
      <c r="G27" s="81"/>
      <c r="H27" s="81"/>
      <c r="I27" s="53"/>
    </row>
    <row r="28" spans="4:9" x14ac:dyDescent="0.25">
      <c r="D28" s="54"/>
      <c r="E28" s="55"/>
      <c r="F28" s="55"/>
      <c r="G28" s="55"/>
      <c r="H28" s="55"/>
      <c r="I28" s="52"/>
    </row>
    <row r="29" spans="4:9" x14ac:dyDescent="0.25">
      <c r="D29" s="80" t="s">
        <v>236</v>
      </c>
      <c r="E29" s="81"/>
      <c r="F29" s="81"/>
      <c r="G29" s="81"/>
      <c r="H29" s="81"/>
      <c r="I29" s="53"/>
    </row>
    <row r="30" spans="4:9" ht="7.5" customHeight="1" thickBot="1" x14ac:dyDescent="0.3">
      <c r="D30" s="71"/>
      <c r="E30" s="72"/>
      <c r="F30" s="72"/>
      <c r="G30" s="72"/>
      <c r="H30" s="72"/>
      <c r="I30" s="73"/>
    </row>
    <row r="31" spans="4:9" ht="15.75" thickTop="1" x14ac:dyDescent="0.25">
      <c r="D31" s="59" t="s">
        <v>223</v>
      </c>
      <c r="E31" s="57"/>
      <c r="F31" s="57"/>
      <c r="G31" s="57"/>
      <c r="H31" s="57"/>
      <c r="I31" s="58"/>
    </row>
    <row r="32" spans="4:9" x14ac:dyDescent="0.25">
      <c r="D32" s="77" t="s">
        <v>224</v>
      </c>
      <c r="E32" s="78"/>
      <c r="F32" s="78"/>
      <c r="G32" s="78"/>
      <c r="H32" s="78"/>
      <c r="I32" s="79"/>
    </row>
    <row r="33" spans="4:9" ht="7.5" customHeight="1" x14ac:dyDescent="0.25">
      <c r="D33" s="71"/>
      <c r="E33" s="72"/>
      <c r="F33" s="72"/>
      <c r="G33" s="72"/>
      <c r="H33" s="72"/>
      <c r="I33" s="73"/>
    </row>
    <row r="34" spans="4:9" x14ac:dyDescent="0.25">
      <c r="D34" s="84" t="s">
        <v>225</v>
      </c>
      <c r="E34" s="85"/>
      <c r="F34" s="85"/>
      <c r="G34" s="85"/>
      <c r="H34" s="85"/>
      <c r="I34" s="52" t="s">
        <v>225</v>
      </c>
    </row>
    <row r="35" spans="4:9" ht="7.5" customHeight="1" x14ac:dyDescent="0.25">
      <c r="D35" s="71"/>
      <c r="E35" s="72"/>
      <c r="F35" s="72"/>
      <c r="G35" s="72"/>
      <c r="H35" s="72"/>
      <c r="I35" s="73"/>
    </row>
    <row r="36" spans="4:9" x14ac:dyDescent="0.25">
      <c r="D36" s="84" t="s">
        <v>225</v>
      </c>
      <c r="E36" s="85"/>
      <c r="F36" s="85"/>
      <c r="G36" s="85"/>
      <c r="H36" s="85"/>
      <c r="I36" s="52" t="s">
        <v>225</v>
      </c>
    </row>
    <row r="37" spans="4:9" ht="7.5" customHeight="1" x14ac:dyDescent="0.25">
      <c r="D37" s="71"/>
      <c r="E37" s="72"/>
      <c r="F37" s="72"/>
      <c r="G37" s="72"/>
      <c r="H37" s="72"/>
      <c r="I37" s="73"/>
    </row>
    <row r="38" spans="4:9" ht="7.5" customHeight="1" x14ac:dyDescent="0.25">
      <c r="D38" s="71"/>
      <c r="E38" s="72"/>
      <c r="F38" s="72"/>
      <c r="G38" s="72"/>
      <c r="H38" s="72"/>
      <c r="I38" s="73"/>
    </row>
    <row r="39" spans="4:9" x14ac:dyDescent="0.25">
      <c r="D39" s="77" t="s">
        <v>226</v>
      </c>
      <c r="E39" s="78"/>
      <c r="F39" s="78"/>
      <c r="G39" s="78"/>
      <c r="H39" s="78"/>
      <c r="I39" s="79"/>
    </row>
    <row r="40" spans="4:9" ht="7.5" customHeight="1" x14ac:dyDescent="0.25">
      <c r="D40" s="71"/>
      <c r="E40" s="72"/>
      <c r="F40" s="72"/>
      <c r="G40" s="72"/>
      <c r="H40" s="72"/>
      <c r="I40" s="73"/>
    </row>
    <row r="41" spans="4:9" x14ac:dyDescent="0.25">
      <c r="D41" s="84"/>
      <c r="E41" s="85"/>
      <c r="F41" s="85"/>
      <c r="G41" s="85"/>
      <c r="H41" s="85"/>
      <c r="I41" s="52"/>
    </row>
    <row r="42" spans="4:9" ht="7.5" customHeight="1" x14ac:dyDescent="0.25">
      <c r="D42" s="71"/>
      <c r="E42" s="72"/>
      <c r="F42" s="72"/>
      <c r="G42" s="72"/>
      <c r="H42" s="72"/>
      <c r="I42" s="73"/>
    </row>
    <row r="43" spans="4:9" x14ac:dyDescent="0.25">
      <c r="D43" s="84"/>
      <c r="E43" s="85"/>
      <c r="F43" s="85"/>
      <c r="G43" s="85"/>
      <c r="H43" s="85"/>
      <c r="I43" s="52"/>
    </row>
    <row r="44" spans="4:9" ht="7.5" customHeight="1" x14ac:dyDescent="0.25">
      <c r="D44" s="71"/>
      <c r="E44" s="72"/>
      <c r="F44" s="72"/>
      <c r="G44" s="72"/>
      <c r="H44" s="72"/>
      <c r="I44" s="73"/>
    </row>
    <row r="45" spans="4:9" ht="7.5" customHeight="1" thickBot="1" x14ac:dyDescent="0.3">
      <c r="D45" s="71"/>
      <c r="E45" s="72"/>
      <c r="F45" s="72"/>
      <c r="G45" s="72"/>
      <c r="H45" s="72"/>
      <c r="I45" s="73"/>
    </row>
    <row r="46" spans="4:9" ht="15" customHeight="1" thickTop="1" x14ac:dyDescent="0.25">
      <c r="D46" s="56" t="s">
        <v>227</v>
      </c>
      <c r="E46" s="57"/>
      <c r="F46" s="57"/>
      <c r="G46" s="57"/>
      <c r="H46" s="57"/>
      <c r="I46" s="58"/>
    </row>
    <row r="47" spans="4:9" x14ac:dyDescent="0.25">
      <c r="D47" s="77" t="s">
        <v>228</v>
      </c>
      <c r="E47" s="78"/>
      <c r="F47" s="78"/>
      <c r="G47" s="78"/>
      <c r="H47" s="78"/>
      <c r="I47" s="79"/>
    </row>
    <row r="48" spans="4:9" ht="7.5" customHeight="1" x14ac:dyDescent="0.25">
      <c r="D48" s="71"/>
      <c r="E48" s="72"/>
      <c r="F48" s="72"/>
      <c r="G48" s="72"/>
      <c r="H48" s="72"/>
      <c r="I48" s="73"/>
    </row>
    <row r="49" spans="4:9" x14ac:dyDescent="0.25">
      <c r="D49" s="86" t="s">
        <v>229</v>
      </c>
      <c r="E49" s="85"/>
      <c r="F49" s="85"/>
      <c r="G49" s="85"/>
      <c r="H49" s="85"/>
      <c r="I49" s="52"/>
    </row>
    <row r="50" spans="4:9" ht="7.5" customHeight="1" x14ac:dyDescent="0.25">
      <c r="D50" s="71"/>
      <c r="E50" s="72"/>
      <c r="F50" s="72"/>
      <c r="G50" s="72"/>
      <c r="H50" s="72"/>
      <c r="I50" s="73"/>
    </row>
    <row r="51" spans="4:9" x14ac:dyDescent="0.25">
      <c r="D51" s="87" t="s">
        <v>229</v>
      </c>
      <c r="E51" s="88"/>
      <c r="F51" s="88"/>
      <c r="G51" s="88"/>
      <c r="H51" s="88"/>
      <c r="I51" s="52"/>
    </row>
    <row r="52" spans="4:9" ht="7.5" customHeight="1" x14ac:dyDescent="0.25">
      <c r="D52" s="71"/>
      <c r="E52" s="72"/>
      <c r="F52" s="72"/>
      <c r="G52" s="72"/>
      <c r="H52" s="72"/>
      <c r="I52" s="73"/>
    </row>
    <row r="53" spans="4:9" x14ac:dyDescent="0.25">
      <c r="D53" s="87" t="s">
        <v>229</v>
      </c>
      <c r="E53" s="88"/>
      <c r="F53" s="88"/>
      <c r="G53" s="88"/>
      <c r="H53" s="88"/>
      <c r="I53" s="52"/>
    </row>
    <row r="54" spans="4:9" ht="7.5" customHeight="1" thickBot="1" x14ac:dyDescent="0.3">
      <c r="D54" s="71"/>
      <c r="E54" s="72"/>
      <c r="F54" s="72"/>
      <c r="G54" s="72"/>
      <c r="H54" s="72"/>
      <c r="I54" s="73"/>
    </row>
    <row r="55" spans="4:9" ht="15.75" thickTop="1" x14ac:dyDescent="0.25">
      <c r="D55" s="56" t="s">
        <v>230</v>
      </c>
      <c r="E55" s="57"/>
      <c r="F55" s="57"/>
      <c r="G55" s="57"/>
      <c r="H55" s="57"/>
      <c r="I55" s="58"/>
    </row>
    <row r="56" spans="4:9" x14ac:dyDescent="0.25">
      <c r="D56" s="77" t="s">
        <v>231</v>
      </c>
      <c r="E56" s="78"/>
      <c r="F56" s="78"/>
      <c r="G56" s="78"/>
      <c r="H56" s="78"/>
      <c r="I56" s="79"/>
    </row>
    <row r="57" spans="4:9" ht="7.5" customHeight="1" x14ac:dyDescent="0.25">
      <c r="D57" s="71"/>
      <c r="E57" s="72"/>
      <c r="F57" s="72"/>
      <c r="G57" s="72"/>
      <c r="H57" s="72"/>
      <c r="I57" s="73"/>
    </row>
    <row r="58" spans="4:9" x14ac:dyDescent="0.25">
      <c r="D58" s="86" t="s">
        <v>232</v>
      </c>
      <c r="E58" s="85"/>
      <c r="F58" s="85"/>
      <c r="G58" s="85"/>
      <c r="H58" s="85"/>
      <c r="I58" s="52"/>
    </row>
    <row r="59" spans="4:9" ht="7.5" customHeight="1" x14ac:dyDescent="0.25">
      <c r="D59" s="71"/>
      <c r="E59" s="72"/>
      <c r="F59" s="72"/>
      <c r="G59" s="72"/>
      <c r="H59" s="72"/>
      <c r="I59" s="73"/>
    </row>
    <row r="60" spans="4:9" x14ac:dyDescent="0.25">
      <c r="D60" s="87" t="s">
        <v>229</v>
      </c>
      <c r="E60" s="88"/>
      <c r="F60" s="88"/>
      <c r="G60" s="88"/>
      <c r="H60" s="88"/>
      <c r="I60" s="52"/>
    </row>
    <row r="61" spans="4:9" ht="7.5" customHeight="1" x14ac:dyDescent="0.25">
      <c r="D61" s="71"/>
      <c r="E61" s="72"/>
      <c r="F61" s="72"/>
      <c r="G61" s="72"/>
      <c r="H61" s="72"/>
      <c r="I61" s="73"/>
    </row>
    <row r="62" spans="4:9" x14ac:dyDescent="0.25">
      <c r="D62" s="87" t="s">
        <v>229</v>
      </c>
      <c r="E62" s="88"/>
      <c r="F62" s="88"/>
      <c r="G62" s="88"/>
      <c r="H62" s="88"/>
      <c r="I62" s="52"/>
    </row>
    <row r="63" spans="4:9" ht="7.5" customHeight="1" thickBot="1" x14ac:dyDescent="0.3">
      <c r="D63" s="71"/>
      <c r="E63" s="72"/>
      <c r="F63" s="72"/>
      <c r="G63" s="72"/>
      <c r="H63" s="72"/>
      <c r="I63" s="73"/>
    </row>
    <row r="64" spans="4:9" ht="15.75" thickTop="1" x14ac:dyDescent="0.25">
      <c r="D64" s="56" t="s">
        <v>241</v>
      </c>
      <c r="E64" s="57"/>
      <c r="F64" s="57"/>
      <c r="G64" s="57"/>
      <c r="H64" s="57"/>
      <c r="I64" s="58"/>
    </row>
    <row r="65" spans="4:9" x14ac:dyDescent="0.25">
      <c r="D65" s="77"/>
      <c r="E65" s="78"/>
      <c r="F65" s="78"/>
      <c r="G65" s="78"/>
      <c r="H65" s="78"/>
      <c r="I65" s="79"/>
    </row>
    <row r="66" spans="4:9" x14ac:dyDescent="0.25">
      <c r="D66" s="71"/>
      <c r="E66" s="72"/>
      <c r="F66" s="72"/>
      <c r="G66" s="72"/>
      <c r="H66" s="72"/>
      <c r="I66" s="73"/>
    </row>
    <row r="67" spans="4:9" x14ac:dyDescent="0.25">
      <c r="D67" s="71"/>
      <c r="E67" s="72"/>
      <c r="F67" s="72"/>
      <c r="G67" s="72"/>
      <c r="H67" s="72"/>
      <c r="I67" s="73"/>
    </row>
    <row r="68" spans="4:9" x14ac:dyDescent="0.25">
      <c r="D68" s="71"/>
      <c r="E68" s="72"/>
      <c r="F68" s="72"/>
      <c r="G68" s="72"/>
      <c r="H68" s="72"/>
      <c r="I68" s="73"/>
    </row>
    <row r="69" spans="4:9" x14ac:dyDescent="0.25">
      <c r="D69" s="71"/>
      <c r="E69" s="72"/>
      <c r="F69" s="72"/>
      <c r="G69" s="72"/>
      <c r="H69" s="72"/>
      <c r="I69" s="73"/>
    </row>
    <row r="70" spans="4:9" x14ac:dyDescent="0.25">
      <c r="D70" s="71"/>
      <c r="E70" s="72"/>
      <c r="F70" s="72"/>
      <c r="G70" s="72"/>
      <c r="H70" s="72"/>
      <c r="I70" s="73"/>
    </row>
    <row r="71" spans="4:9" x14ac:dyDescent="0.25">
      <c r="D71" s="71"/>
      <c r="E71" s="72"/>
      <c r="F71" s="72"/>
      <c r="G71" s="72"/>
      <c r="H71" s="72"/>
      <c r="I71" s="73"/>
    </row>
    <row r="72" spans="4:9" x14ac:dyDescent="0.25">
      <c r="D72" s="71"/>
      <c r="E72" s="72"/>
      <c r="F72" s="72"/>
      <c r="G72" s="72"/>
      <c r="H72" s="72"/>
      <c r="I72" s="73"/>
    </row>
    <row r="73" spans="4:9" x14ac:dyDescent="0.25">
      <c r="D73" s="71"/>
      <c r="E73" s="72"/>
      <c r="F73" s="72"/>
      <c r="G73" s="72"/>
      <c r="H73" s="72"/>
      <c r="I73" s="73"/>
    </row>
    <row r="74" spans="4:9" x14ac:dyDescent="0.25">
      <c r="D74" s="50"/>
      <c r="E74" s="51"/>
      <c r="F74" s="51"/>
      <c r="G74" s="51"/>
      <c r="H74" s="51"/>
      <c r="I74" s="52"/>
    </row>
    <row r="75" spans="4:9" ht="15.75" thickBot="1" x14ac:dyDescent="0.3">
      <c r="D75" s="71"/>
      <c r="E75" s="72"/>
      <c r="F75" s="72"/>
      <c r="G75" s="72"/>
      <c r="H75" s="72"/>
      <c r="I75" s="73"/>
    </row>
    <row r="76" spans="4:9" ht="15.75" thickTop="1" x14ac:dyDescent="0.25">
      <c r="D76" s="56" t="s">
        <v>237</v>
      </c>
      <c r="E76" s="57"/>
      <c r="F76" s="57"/>
      <c r="G76" s="57"/>
      <c r="H76" s="57"/>
      <c r="I76" s="58"/>
    </row>
    <row r="77" spans="4:9" x14ac:dyDescent="0.25">
      <c r="D77" s="71"/>
      <c r="E77" s="72"/>
      <c r="F77" s="72"/>
      <c r="G77" s="72"/>
      <c r="H77" s="72"/>
      <c r="I77" s="73"/>
    </row>
    <row r="78" spans="4:9" x14ac:dyDescent="0.25">
      <c r="D78" s="71"/>
      <c r="E78" s="72"/>
      <c r="F78" s="72"/>
      <c r="G78" s="72"/>
      <c r="H78" s="72"/>
      <c r="I78" s="73"/>
    </row>
    <row r="79" spans="4:9" x14ac:dyDescent="0.25">
      <c r="D79" s="71"/>
      <c r="E79" s="72"/>
      <c r="F79" s="72"/>
      <c r="G79" s="72"/>
      <c r="H79" s="72"/>
      <c r="I79" s="73"/>
    </row>
    <row r="80" spans="4:9" x14ac:dyDescent="0.25">
      <c r="D80" s="71"/>
      <c r="E80" s="72"/>
      <c r="F80" s="72"/>
      <c r="G80" s="72"/>
      <c r="H80" s="72"/>
      <c r="I80" s="73"/>
    </row>
    <row r="81" spans="4:9" x14ac:dyDescent="0.25">
      <c r="D81" s="71"/>
      <c r="E81" s="72"/>
      <c r="F81" s="72"/>
      <c r="G81" s="72"/>
      <c r="H81" s="72"/>
      <c r="I81" s="73"/>
    </row>
    <row r="82" spans="4:9" x14ac:dyDescent="0.25">
      <c r="D82" s="71"/>
      <c r="E82" s="72"/>
      <c r="F82" s="72"/>
      <c r="G82" s="72"/>
      <c r="H82" s="72"/>
      <c r="I82" s="73"/>
    </row>
    <row r="83" spans="4:9" x14ac:dyDescent="0.25">
      <c r="D83" s="71"/>
      <c r="E83" s="72"/>
      <c r="F83" s="72"/>
      <c r="G83" s="72"/>
      <c r="H83" s="72"/>
      <c r="I83" s="73"/>
    </row>
    <row r="84" spans="4:9" x14ac:dyDescent="0.25">
      <c r="D84" s="71"/>
      <c r="E84" s="72"/>
      <c r="F84" s="72"/>
      <c r="G84" s="72"/>
      <c r="H84" s="72"/>
      <c r="I84" s="73"/>
    </row>
    <row r="85" spans="4:9" x14ac:dyDescent="0.25">
      <c r="D85" s="71"/>
      <c r="E85" s="72"/>
      <c r="F85" s="72"/>
      <c r="G85" s="72"/>
      <c r="H85" s="72"/>
      <c r="I85" s="73"/>
    </row>
    <row r="86" spans="4:9" x14ac:dyDescent="0.25">
      <c r="D86" s="71"/>
      <c r="E86" s="72"/>
      <c r="F86" s="72"/>
      <c r="G86" s="72"/>
      <c r="H86" s="72"/>
      <c r="I86" s="73"/>
    </row>
    <row r="87" spans="4:9" x14ac:dyDescent="0.25">
      <c r="D87" s="71"/>
      <c r="E87" s="72"/>
      <c r="F87" s="72"/>
      <c r="G87" s="72"/>
      <c r="H87" s="72"/>
      <c r="I87" s="73"/>
    </row>
    <row r="88" spans="4:9" x14ac:dyDescent="0.25">
      <c r="D88" s="71"/>
      <c r="E88" s="72"/>
      <c r="F88" s="72"/>
      <c r="G88" s="72"/>
      <c r="H88" s="72"/>
      <c r="I88" s="73"/>
    </row>
    <row r="89" spans="4:9" x14ac:dyDescent="0.25">
      <c r="D89" s="71"/>
      <c r="E89" s="72"/>
      <c r="F89" s="72"/>
      <c r="G89" s="72"/>
      <c r="H89" s="72"/>
      <c r="I89" s="73"/>
    </row>
    <row r="90" spans="4:9" ht="15.75" thickBot="1" x14ac:dyDescent="0.3">
      <c r="D90" s="71"/>
      <c r="E90" s="72"/>
      <c r="F90" s="72"/>
      <c r="G90" s="72"/>
      <c r="H90" s="72"/>
      <c r="I90" s="73"/>
    </row>
    <row r="91" spans="4:9" ht="15.75" thickTop="1" x14ac:dyDescent="0.25">
      <c r="D91" s="60" t="s">
        <v>27</v>
      </c>
      <c r="E91" s="61"/>
      <c r="F91" s="61"/>
      <c r="G91" s="61"/>
      <c r="H91" s="61"/>
      <c r="I91" s="62"/>
    </row>
  </sheetData>
  <mergeCells count="72">
    <mergeCell ref="D90:I90"/>
    <mergeCell ref="D79:I79"/>
    <mergeCell ref="D80:I80"/>
    <mergeCell ref="D81:I81"/>
    <mergeCell ref="D82:I82"/>
    <mergeCell ref="D83:I83"/>
    <mergeCell ref="D84:I84"/>
    <mergeCell ref="D85:I85"/>
    <mergeCell ref="D86:I86"/>
    <mergeCell ref="D87:I87"/>
    <mergeCell ref="D88:I88"/>
    <mergeCell ref="D89:I89"/>
    <mergeCell ref="D72:I72"/>
    <mergeCell ref="D73:I73"/>
    <mergeCell ref="D75:I75"/>
    <mergeCell ref="D77:I77"/>
    <mergeCell ref="D78:I78"/>
    <mergeCell ref="D71:I71"/>
    <mergeCell ref="D59:I59"/>
    <mergeCell ref="D60:H60"/>
    <mergeCell ref="D61:I61"/>
    <mergeCell ref="D62:H62"/>
    <mergeCell ref="D63:I63"/>
    <mergeCell ref="D65:I65"/>
    <mergeCell ref="D66:I66"/>
    <mergeCell ref="D67:I67"/>
    <mergeCell ref="D68:I68"/>
    <mergeCell ref="D69:I69"/>
    <mergeCell ref="D70:I70"/>
    <mergeCell ref="D58:H58"/>
    <mergeCell ref="D45:I45"/>
    <mergeCell ref="D47:I47"/>
    <mergeCell ref="D48:I48"/>
    <mergeCell ref="D49:H49"/>
    <mergeCell ref="D50:I50"/>
    <mergeCell ref="D51:H51"/>
    <mergeCell ref="D52:I52"/>
    <mergeCell ref="D53:H53"/>
    <mergeCell ref="D54:I54"/>
    <mergeCell ref="D56:I56"/>
    <mergeCell ref="D57:I57"/>
    <mergeCell ref="D42:I42"/>
    <mergeCell ref="D43:H43"/>
    <mergeCell ref="D44:I44"/>
    <mergeCell ref="D38:I38"/>
    <mergeCell ref="D39:I39"/>
    <mergeCell ref="D40:I40"/>
    <mergeCell ref="D41:H41"/>
    <mergeCell ref="D33:I33"/>
    <mergeCell ref="D34:H34"/>
    <mergeCell ref="D35:I35"/>
    <mergeCell ref="D36:H36"/>
    <mergeCell ref="D37:I37"/>
    <mergeCell ref="D32:I32"/>
    <mergeCell ref="D29:H29"/>
    <mergeCell ref="D14:H14"/>
    <mergeCell ref="D16:H16"/>
    <mergeCell ref="D18:H18"/>
    <mergeCell ref="D21:H21"/>
    <mergeCell ref="D22:I22"/>
    <mergeCell ref="D23:H23"/>
    <mergeCell ref="D24:I24"/>
    <mergeCell ref="D25:H25"/>
    <mergeCell ref="D26:I26"/>
    <mergeCell ref="D27:H27"/>
    <mergeCell ref="D30:I30"/>
    <mergeCell ref="D12:I12"/>
    <mergeCell ref="D7:I7"/>
    <mergeCell ref="D8:I8"/>
    <mergeCell ref="D9:I9"/>
    <mergeCell ref="D10:I10"/>
    <mergeCell ref="D11:I11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3</xdr:col>
                    <xdr:colOff>9525</xdr:colOff>
                    <xdr:row>32</xdr:row>
                    <xdr:rowOff>152400</xdr:rowOff>
                  </from>
                  <to>
                    <xdr:col>7</xdr:col>
                    <xdr:colOff>247650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8</xdr:col>
                    <xdr:colOff>9525</xdr:colOff>
                    <xdr:row>32</xdr:row>
                    <xdr:rowOff>142875</xdr:rowOff>
                  </from>
                  <to>
                    <xdr:col>8</xdr:col>
                    <xdr:colOff>2438400</xdr:colOff>
                    <xdr:row>34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3</xdr:col>
                    <xdr:colOff>9525</xdr:colOff>
                    <xdr:row>34</xdr:row>
                    <xdr:rowOff>142875</xdr:rowOff>
                  </from>
                  <to>
                    <xdr:col>7</xdr:col>
                    <xdr:colOff>1266825</xdr:colOff>
                    <xdr:row>36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7" name="Check Box 8">
              <controlPr defaultSize="0" autoFill="0" autoLine="0" autoPict="0">
                <anchor moveWithCells="1">
                  <from>
                    <xdr:col>3</xdr:col>
                    <xdr:colOff>0</xdr:colOff>
                    <xdr:row>39</xdr:row>
                    <xdr:rowOff>152400</xdr:rowOff>
                  </from>
                  <to>
                    <xdr:col>7</xdr:col>
                    <xdr:colOff>238125</xdr:colOff>
                    <xdr:row>41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8" name="Check Box 9">
              <controlPr defaultSize="0" autoFill="0" autoLine="0" autoPict="0">
                <anchor moveWithCells="1">
                  <from>
                    <xdr:col>8</xdr:col>
                    <xdr:colOff>9525</xdr:colOff>
                    <xdr:row>39</xdr:row>
                    <xdr:rowOff>142875</xdr:rowOff>
                  </from>
                  <to>
                    <xdr:col>8</xdr:col>
                    <xdr:colOff>2438400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9" name="Check Box 10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142875</xdr:rowOff>
                  </from>
                  <to>
                    <xdr:col>7</xdr:col>
                    <xdr:colOff>1257300</xdr:colOff>
                    <xdr:row>43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0" name="Check Box 15">
              <controlPr defaultSize="0" autoFill="0" autoLine="0" autoPict="0">
                <anchor moveWithCells="1">
                  <from>
                    <xdr:col>3</xdr:col>
                    <xdr:colOff>9525</xdr:colOff>
                    <xdr:row>47</xdr:row>
                    <xdr:rowOff>152400</xdr:rowOff>
                  </from>
                  <to>
                    <xdr:col>7</xdr:col>
                    <xdr:colOff>1038225</xdr:colOff>
                    <xdr:row>49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1" name="Check Box 16">
              <controlPr defaultSize="0" autoFill="0" autoLine="0" autoPict="0">
                <anchor moveWithCells="1">
                  <from>
                    <xdr:col>8</xdr:col>
                    <xdr:colOff>9525</xdr:colOff>
                    <xdr:row>47</xdr:row>
                    <xdr:rowOff>152400</xdr:rowOff>
                  </from>
                  <to>
                    <xdr:col>8</xdr:col>
                    <xdr:colOff>2895600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2" name="Check Box 17">
              <controlPr defaultSize="0" autoFill="0" autoLine="0" autoPict="0">
                <anchor moveWithCells="1">
                  <from>
                    <xdr:col>3</xdr:col>
                    <xdr:colOff>9525</xdr:colOff>
                    <xdr:row>49</xdr:row>
                    <xdr:rowOff>142875</xdr:rowOff>
                  </from>
                  <to>
                    <xdr:col>7</xdr:col>
                    <xdr:colOff>1371600</xdr:colOff>
                    <xdr:row>51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13" name="Check Box 18">
              <controlPr defaultSize="0" autoFill="0" autoLine="0" autoPict="0">
                <anchor moveWithCells="1">
                  <from>
                    <xdr:col>8</xdr:col>
                    <xdr:colOff>19050</xdr:colOff>
                    <xdr:row>49</xdr:row>
                    <xdr:rowOff>180975</xdr:rowOff>
                  </from>
                  <to>
                    <xdr:col>8</xdr:col>
                    <xdr:colOff>3009900</xdr:colOff>
                    <xdr:row>51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14" name="Check Box 19">
              <controlPr defaultSize="0" autoFill="0" autoLine="0" autoPict="0">
                <anchor moveWithCells="1">
                  <from>
                    <xdr:col>3</xdr:col>
                    <xdr:colOff>9525</xdr:colOff>
                    <xdr:row>51</xdr:row>
                    <xdr:rowOff>161925</xdr:rowOff>
                  </from>
                  <to>
                    <xdr:col>7</xdr:col>
                    <xdr:colOff>1266825</xdr:colOff>
                    <xdr:row>53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15" name="Check Box 20">
              <controlPr defaultSize="0" autoFill="0" autoLine="0" autoPict="0">
                <anchor moveWithCells="1">
                  <from>
                    <xdr:col>3</xdr:col>
                    <xdr:colOff>0</xdr:colOff>
                    <xdr:row>56</xdr:row>
                    <xdr:rowOff>152400</xdr:rowOff>
                  </from>
                  <to>
                    <xdr:col>7</xdr:col>
                    <xdr:colOff>1304925</xdr:colOff>
                    <xdr:row>58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16" name="Check Box 21">
              <controlPr defaultSize="0" autoFill="0" autoLine="0" autoPict="0">
                <anchor moveWithCells="1">
                  <from>
                    <xdr:col>8</xdr:col>
                    <xdr:colOff>9525</xdr:colOff>
                    <xdr:row>56</xdr:row>
                    <xdr:rowOff>171450</xdr:rowOff>
                  </from>
                  <to>
                    <xdr:col>8</xdr:col>
                    <xdr:colOff>2762250</xdr:colOff>
                    <xdr:row>58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17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58</xdr:row>
                    <xdr:rowOff>152400</xdr:rowOff>
                  </from>
                  <to>
                    <xdr:col>7</xdr:col>
                    <xdr:colOff>1295400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18" name="Check Box 23">
              <controlPr defaultSize="0" autoFill="0" autoLine="0" autoPict="0">
                <anchor moveWithCells="1">
                  <from>
                    <xdr:col>8</xdr:col>
                    <xdr:colOff>19050</xdr:colOff>
                    <xdr:row>58</xdr:row>
                    <xdr:rowOff>152400</xdr:rowOff>
                  </from>
                  <to>
                    <xdr:col>8</xdr:col>
                    <xdr:colOff>3019425</xdr:colOff>
                    <xdr:row>60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19" name="Check Box 24">
              <controlPr defaultSize="0" autoFill="0" autoLine="0" autoPict="0">
                <anchor moveWithCells="1">
                  <from>
                    <xdr:col>3</xdr:col>
                    <xdr:colOff>9525</xdr:colOff>
                    <xdr:row>61</xdr:row>
                    <xdr:rowOff>0</xdr:rowOff>
                  </from>
                  <to>
                    <xdr:col>7</xdr:col>
                    <xdr:colOff>1352550</xdr:colOff>
                    <xdr:row>62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0" name="Check Box 25">
              <controlPr defaultSize="0" autoFill="0" autoLine="0" autoPict="0">
                <anchor moveWithCells="1">
                  <from>
                    <xdr:col>3</xdr:col>
                    <xdr:colOff>0</xdr:colOff>
                    <xdr:row>65</xdr:row>
                    <xdr:rowOff>0</xdr:rowOff>
                  </from>
                  <to>
                    <xdr:col>7</xdr:col>
                    <xdr:colOff>1304925</xdr:colOff>
                    <xdr:row>66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1" name="Check Box 26">
              <controlPr defaultSize="0" autoFill="0" autoLine="0" autoPict="0">
                <anchor moveWithCells="1">
                  <from>
                    <xdr:col>3</xdr:col>
                    <xdr:colOff>0</xdr:colOff>
                    <xdr:row>67</xdr:row>
                    <xdr:rowOff>0</xdr:rowOff>
                  </from>
                  <to>
                    <xdr:col>7</xdr:col>
                    <xdr:colOff>1304925</xdr:colOff>
                    <xdr:row>68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2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69</xdr:row>
                    <xdr:rowOff>0</xdr:rowOff>
                  </from>
                  <to>
                    <xdr:col>7</xdr:col>
                    <xdr:colOff>1304925</xdr:colOff>
                    <xdr:row>70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23" name="Check Box 29">
              <controlPr defaultSize="0" autoFill="0" autoLine="0" autoPict="0">
                <anchor moveWithCells="1">
                  <from>
                    <xdr:col>3</xdr:col>
                    <xdr:colOff>0</xdr:colOff>
                    <xdr:row>73</xdr:row>
                    <xdr:rowOff>0</xdr:rowOff>
                  </from>
                  <to>
                    <xdr:col>7</xdr:col>
                    <xdr:colOff>1304925</xdr:colOff>
                    <xdr:row>74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24" name="Check Box 30">
              <controlPr defaultSize="0" autoFill="0" autoLine="0" autoPict="0">
                <anchor moveWithCells="1">
                  <from>
                    <xdr:col>3</xdr:col>
                    <xdr:colOff>0</xdr:colOff>
                    <xdr:row>71</xdr:row>
                    <xdr:rowOff>0</xdr:rowOff>
                  </from>
                  <to>
                    <xdr:col>7</xdr:col>
                    <xdr:colOff>1304925</xdr:colOff>
                    <xdr:row>72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EF7AAD-33CD-42CE-8441-8A978DB622AE}">
  <dimension ref="C1:F24"/>
  <sheetViews>
    <sheetView showGridLines="0" showRowColHeaders="0" workbookViewId="0"/>
  </sheetViews>
  <sheetFormatPr defaultRowHeight="15" x14ac:dyDescent="0.25"/>
  <cols>
    <col min="1" max="3" width="2.85546875" customWidth="1"/>
    <col min="4" max="4" width="7.28515625" customWidth="1"/>
    <col min="5" max="5" width="49.140625" customWidth="1"/>
    <col min="6" max="8" width="3.28515625" customWidth="1"/>
  </cols>
  <sheetData>
    <row r="1" spans="3:6" ht="30.75" customHeight="1" x14ac:dyDescent="0.3">
      <c r="C1" s="10" t="s">
        <v>60</v>
      </c>
      <c r="D1" s="10"/>
      <c r="E1" s="10"/>
      <c r="F1" s="10"/>
    </row>
    <row r="5" spans="3:6" x14ac:dyDescent="0.25">
      <c r="D5" s="7" t="s">
        <v>46</v>
      </c>
      <c r="E5" s="7" t="s">
        <v>55</v>
      </c>
    </row>
    <row r="7" spans="3:6" x14ac:dyDescent="0.25">
      <c r="D7" s="9" t="s">
        <v>47</v>
      </c>
      <c r="E7" s="8" t="s">
        <v>59</v>
      </c>
    </row>
    <row r="9" spans="3:6" x14ac:dyDescent="0.25">
      <c r="D9" s="9" t="s">
        <v>48</v>
      </c>
      <c r="E9" s="8" t="s">
        <v>56</v>
      </c>
    </row>
    <row r="11" spans="3:6" x14ac:dyDescent="0.25">
      <c r="D11" s="9" t="s">
        <v>49</v>
      </c>
      <c r="E11" s="8" t="s">
        <v>144</v>
      </c>
    </row>
    <row r="13" spans="3:6" x14ac:dyDescent="0.25">
      <c r="D13" s="9" t="s">
        <v>50</v>
      </c>
      <c r="E13" s="8" t="s">
        <v>159</v>
      </c>
    </row>
    <row r="15" spans="3:6" x14ac:dyDescent="0.25">
      <c r="D15" s="9" t="s">
        <v>51</v>
      </c>
      <c r="E15" s="8" t="s">
        <v>178</v>
      </c>
    </row>
    <row r="17" spans="3:6" x14ac:dyDescent="0.25">
      <c r="D17" s="9" t="s">
        <v>52</v>
      </c>
      <c r="E17" s="8" t="s">
        <v>184</v>
      </c>
    </row>
    <row r="19" spans="3:6" x14ac:dyDescent="0.25">
      <c r="D19" s="9" t="s">
        <v>53</v>
      </c>
      <c r="E19" s="8" t="s">
        <v>57</v>
      </c>
    </row>
    <row r="21" spans="3:6" x14ac:dyDescent="0.25">
      <c r="D21" s="9" t="s">
        <v>54</v>
      </c>
      <c r="E21" s="8" t="s">
        <v>58</v>
      </c>
    </row>
    <row r="24" spans="3:6" x14ac:dyDescent="0.25">
      <c r="C24" s="11" t="s">
        <v>61</v>
      </c>
      <c r="D24" s="11"/>
      <c r="E24" s="11"/>
      <c r="F24" s="11"/>
    </row>
  </sheetData>
  <hyperlinks>
    <hyperlink ref="D7" location="A!A1" display="A" xr:uid="{ACB787FB-71D3-4EE3-B253-9844455203CE}"/>
    <hyperlink ref="D9" location="B!A1" display="B" xr:uid="{384A1041-D8B4-47A6-A8DE-94534E99D29B}"/>
    <hyperlink ref="D11" location="'C'!A1" display="C" xr:uid="{74402153-BE8C-419D-BAC8-1A3513EF552D}"/>
    <hyperlink ref="D13" location="D!A1" display="D" xr:uid="{3BE9C42A-BBF9-4B91-952A-230CDAE624E8}"/>
    <hyperlink ref="D15" location="E!A1" display="E" xr:uid="{66AFA88A-F55E-4574-AA4F-99DB83C413E6}"/>
    <hyperlink ref="D17" location="F!A1" display="F" xr:uid="{A4812D84-66B4-4DC5-82C6-E0E1D855D3D0}"/>
    <hyperlink ref="D19" location="G!A1" display="G" xr:uid="{92678C23-206F-43F1-82A2-C800B6CF2191}"/>
    <hyperlink ref="D21" location="H!A1" display="H" xr:uid="{B1A1F036-12F7-4100-9F4B-C630FE6662D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77F967-1C59-4CCD-B491-A4686E96616A}">
  <dimension ref="A1:R74"/>
  <sheetViews>
    <sheetView showGridLines="0" showRowColHeaders="0" workbookViewId="0">
      <selection activeCell="K23" sqref="K23"/>
    </sheetView>
  </sheetViews>
  <sheetFormatPr defaultColWidth="0" defaultRowHeight="15" x14ac:dyDescent="0.25"/>
  <cols>
    <col min="1" max="1" width="3.5703125" customWidth="1"/>
    <col min="2" max="2" width="2.85546875" style="24" customWidth="1"/>
    <col min="3" max="3" width="3.5703125" customWidth="1"/>
    <col min="4" max="4" width="2.85546875" customWidth="1"/>
    <col min="5" max="14" width="9.140625" customWidth="1"/>
    <col min="15" max="17" width="2.85546875" customWidth="1"/>
    <col min="18" max="18" width="0" hidden="1" customWidth="1"/>
    <col min="19" max="16384" width="9.140625" hidden="1"/>
  </cols>
  <sheetData>
    <row r="1" spans="3:15" ht="30" customHeight="1" x14ac:dyDescent="0.25">
      <c r="C1" s="3" t="s">
        <v>29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4" spans="3:15" x14ac:dyDescent="0.25">
      <c r="C4">
        <v>1</v>
      </c>
      <c r="D4" t="s">
        <v>108</v>
      </c>
    </row>
    <row r="5" spans="3:15" x14ac:dyDescent="0.25">
      <c r="D5" t="s">
        <v>18</v>
      </c>
      <c r="E5" t="s">
        <v>112</v>
      </c>
    </row>
    <row r="6" spans="3:15" x14ac:dyDescent="0.25">
      <c r="D6" t="s">
        <v>19</v>
      </c>
      <c r="E6" t="s">
        <v>111</v>
      </c>
    </row>
    <row r="7" spans="3:15" x14ac:dyDescent="0.25">
      <c r="D7" t="s">
        <v>20</v>
      </c>
      <c r="E7" t="s">
        <v>110</v>
      </c>
    </row>
    <row r="8" spans="3:15" x14ac:dyDescent="0.25">
      <c r="D8" t="s">
        <v>21</v>
      </c>
      <c r="E8" t="s">
        <v>109</v>
      </c>
    </row>
    <row r="9" spans="3:15" ht="15.75" thickBot="1" x14ac:dyDescent="0.3"/>
    <row r="10" spans="3:15" ht="15.75" thickBot="1" x14ac:dyDescent="0.3">
      <c r="F10" s="1" t="s">
        <v>26</v>
      </c>
      <c r="G10" s="65"/>
    </row>
    <row r="12" spans="3:15" x14ac:dyDescent="0.25">
      <c r="C12">
        <v>2</v>
      </c>
      <c r="D12" t="s">
        <v>101</v>
      </c>
    </row>
    <row r="13" spans="3:15" x14ac:dyDescent="0.25">
      <c r="D13" t="s">
        <v>18</v>
      </c>
      <c r="E13" t="s">
        <v>102</v>
      </c>
    </row>
    <row r="14" spans="3:15" x14ac:dyDescent="0.25">
      <c r="D14" t="s">
        <v>19</v>
      </c>
      <c r="E14" t="s">
        <v>103</v>
      </c>
    </row>
    <row r="15" spans="3:15" x14ac:dyDescent="0.25">
      <c r="D15" t="s">
        <v>20</v>
      </c>
      <c r="E15" s="22" t="s">
        <v>104</v>
      </c>
    </row>
    <row r="16" spans="3:15" x14ac:dyDescent="0.25">
      <c r="D16" t="s">
        <v>21</v>
      </c>
      <c r="E16" t="s">
        <v>105</v>
      </c>
    </row>
    <row r="17" spans="3:7" ht="15.75" thickBot="1" x14ac:dyDescent="0.3"/>
    <row r="18" spans="3:7" ht="15.75" thickBot="1" x14ac:dyDescent="0.3">
      <c r="F18" s="1" t="s">
        <v>26</v>
      </c>
      <c r="G18" s="65"/>
    </row>
    <row r="20" spans="3:7" x14ac:dyDescent="0.25">
      <c r="C20">
        <v>3</v>
      </c>
      <c r="D20" t="s">
        <v>209</v>
      </c>
    </row>
    <row r="21" spans="3:7" x14ac:dyDescent="0.25">
      <c r="D21" t="s">
        <v>18</v>
      </c>
      <c r="E21" t="s">
        <v>22</v>
      </c>
    </row>
    <row r="22" spans="3:7" x14ac:dyDescent="0.25">
      <c r="D22" t="s">
        <v>19</v>
      </c>
      <c r="E22" t="s">
        <v>106</v>
      </c>
    </row>
    <row r="23" spans="3:7" x14ac:dyDescent="0.25">
      <c r="D23" t="s">
        <v>20</v>
      </c>
      <c r="E23" t="s">
        <v>107</v>
      </c>
    </row>
    <row r="24" spans="3:7" x14ac:dyDescent="0.25">
      <c r="D24" t="s">
        <v>21</v>
      </c>
      <c r="E24" t="s">
        <v>23</v>
      </c>
    </row>
    <row r="25" spans="3:7" ht="15.75" thickBot="1" x14ac:dyDescent="0.3"/>
    <row r="26" spans="3:7" ht="15.75" thickBot="1" x14ac:dyDescent="0.3">
      <c r="F26" s="1" t="s">
        <v>26</v>
      </c>
      <c r="G26" s="65"/>
    </row>
    <row r="28" spans="3:7" x14ac:dyDescent="0.25">
      <c r="C28">
        <v>4</v>
      </c>
      <c r="D28" t="s">
        <v>24</v>
      </c>
    </row>
    <row r="29" spans="3:7" x14ac:dyDescent="0.25">
      <c r="D29" t="s">
        <v>18</v>
      </c>
      <c r="E29" t="s">
        <v>25</v>
      </c>
    </row>
    <row r="30" spans="3:7" x14ac:dyDescent="0.25">
      <c r="D30" t="s">
        <v>19</v>
      </c>
      <c r="E30" t="s">
        <v>113</v>
      </c>
    </row>
    <row r="31" spans="3:7" x14ac:dyDescent="0.25">
      <c r="D31" t="s">
        <v>20</v>
      </c>
      <c r="E31" t="s">
        <v>115</v>
      </c>
    </row>
    <row r="32" spans="3:7" x14ac:dyDescent="0.25">
      <c r="D32" t="s">
        <v>21</v>
      </c>
      <c r="E32" s="22" t="s">
        <v>114</v>
      </c>
    </row>
    <row r="33" spans="2:7" ht="15.75" thickBot="1" x14ac:dyDescent="0.3"/>
    <row r="34" spans="2:7" ht="15.75" thickBot="1" x14ac:dyDescent="0.3">
      <c r="F34" s="1" t="s">
        <v>26</v>
      </c>
      <c r="G34" s="65"/>
    </row>
    <row r="36" spans="2:7" x14ac:dyDescent="0.25">
      <c r="C36">
        <v>5</v>
      </c>
      <c r="D36" t="s">
        <v>116</v>
      </c>
    </row>
    <row r="37" spans="2:7" x14ac:dyDescent="0.25">
      <c r="D37" t="s">
        <v>18</v>
      </c>
      <c r="E37" t="s">
        <v>117</v>
      </c>
    </row>
    <row r="38" spans="2:7" x14ac:dyDescent="0.25">
      <c r="D38" t="s">
        <v>19</v>
      </c>
      <c r="E38" t="s">
        <v>118</v>
      </c>
    </row>
    <row r="39" spans="2:7" x14ac:dyDescent="0.25">
      <c r="D39" t="s">
        <v>20</v>
      </c>
      <c r="E39" t="s">
        <v>119</v>
      </c>
    </row>
    <row r="40" spans="2:7" x14ac:dyDescent="0.25">
      <c r="D40" t="s">
        <v>21</v>
      </c>
      <c r="E40" t="s">
        <v>120</v>
      </c>
    </row>
    <row r="41" spans="2:7" ht="15.75" thickBot="1" x14ac:dyDescent="0.3">
      <c r="B41" s="25"/>
    </row>
    <row r="42" spans="2:7" ht="15.75" thickBot="1" x14ac:dyDescent="0.3">
      <c r="F42" s="1" t="s">
        <v>26</v>
      </c>
      <c r="G42" s="65"/>
    </row>
    <row r="44" spans="2:7" x14ac:dyDescent="0.25">
      <c r="C44">
        <v>6</v>
      </c>
      <c r="D44" t="s">
        <v>122</v>
      </c>
    </row>
    <row r="45" spans="2:7" x14ac:dyDescent="0.25">
      <c r="D45" t="s">
        <v>18</v>
      </c>
      <c r="E45" t="b">
        <v>1</v>
      </c>
    </row>
    <row r="46" spans="2:7" x14ac:dyDescent="0.25">
      <c r="D46" t="s">
        <v>19</v>
      </c>
      <c r="E46">
        <v>1</v>
      </c>
    </row>
    <row r="47" spans="2:7" x14ac:dyDescent="0.25">
      <c r="D47" t="s">
        <v>20</v>
      </c>
      <c r="E47">
        <v>0</v>
      </c>
    </row>
    <row r="48" spans="2:7" x14ac:dyDescent="0.25">
      <c r="D48" t="s">
        <v>21</v>
      </c>
      <c r="E48" t="s">
        <v>123</v>
      </c>
    </row>
    <row r="49" spans="3:7" ht="15.75" thickBot="1" x14ac:dyDescent="0.3"/>
    <row r="50" spans="3:7" ht="15.75" thickBot="1" x14ac:dyDescent="0.3">
      <c r="F50" s="1" t="s">
        <v>26</v>
      </c>
      <c r="G50" s="65"/>
    </row>
    <row r="52" spans="3:7" x14ac:dyDescent="0.25">
      <c r="C52">
        <v>7</v>
      </c>
      <c r="D52" t="s">
        <v>121</v>
      </c>
    </row>
    <row r="53" spans="3:7" x14ac:dyDescent="0.25">
      <c r="D53" t="s">
        <v>18</v>
      </c>
      <c r="E53" s="23" t="b">
        <v>1</v>
      </c>
    </row>
    <row r="54" spans="3:7" x14ac:dyDescent="0.25">
      <c r="D54" t="s">
        <v>19</v>
      </c>
      <c r="E54" s="23" t="b">
        <v>0</v>
      </c>
    </row>
    <row r="55" spans="3:7" ht="15.75" thickBot="1" x14ac:dyDescent="0.3"/>
    <row r="56" spans="3:7" ht="15.75" thickBot="1" x14ac:dyDescent="0.3">
      <c r="F56" s="1" t="s">
        <v>26</v>
      </c>
      <c r="G56" s="65"/>
    </row>
    <row r="58" spans="3:7" x14ac:dyDescent="0.25">
      <c r="C58">
        <v>8</v>
      </c>
      <c r="D58" t="s">
        <v>185</v>
      </c>
    </row>
    <row r="59" spans="3:7" x14ac:dyDescent="0.25">
      <c r="D59" t="s">
        <v>18</v>
      </c>
      <c r="E59" t="s">
        <v>74</v>
      </c>
    </row>
    <row r="60" spans="3:7" x14ac:dyDescent="0.25">
      <c r="D60" t="s">
        <v>19</v>
      </c>
      <c r="E60" t="s">
        <v>75</v>
      </c>
    </row>
    <row r="61" spans="3:7" x14ac:dyDescent="0.25">
      <c r="D61" t="s">
        <v>20</v>
      </c>
      <c r="E61" t="s">
        <v>76</v>
      </c>
    </row>
    <row r="62" spans="3:7" x14ac:dyDescent="0.25">
      <c r="D62" t="s">
        <v>21</v>
      </c>
      <c r="E62" t="s">
        <v>73</v>
      </c>
    </row>
    <row r="63" spans="3:7" ht="15.75" thickBot="1" x14ac:dyDescent="0.3"/>
    <row r="64" spans="3:7" ht="15.75" thickBot="1" x14ac:dyDescent="0.3">
      <c r="F64" s="1" t="s">
        <v>26</v>
      </c>
      <c r="G64" s="65"/>
    </row>
    <row r="66" spans="3:15" ht="30.75" customHeight="1" x14ac:dyDescent="0.25">
      <c r="C66" s="21">
        <v>9</v>
      </c>
      <c r="D66" s="89" t="s">
        <v>68</v>
      </c>
      <c r="E66" s="89"/>
      <c r="F66" s="89"/>
      <c r="G66" s="89"/>
      <c r="H66" s="89"/>
      <c r="I66" s="89"/>
      <c r="J66" s="89"/>
      <c r="K66" s="89"/>
      <c r="L66" s="89"/>
      <c r="M66" s="89"/>
      <c r="N66" s="89"/>
    </row>
    <row r="67" spans="3:15" x14ac:dyDescent="0.25">
      <c r="D67" t="s">
        <v>18</v>
      </c>
      <c r="E67" t="s">
        <v>69</v>
      </c>
    </row>
    <row r="68" spans="3:15" x14ac:dyDescent="0.25">
      <c r="D68" t="s">
        <v>19</v>
      </c>
      <c r="E68" t="s">
        <v>70</v>
      </c>
    </row>
    <row r="69" spans="3:15" x14ac:dyDescent="0.25">
      <c r="D69" t="s">
        <v>20</v>
      </c>
      <c r="E69" t="s">
        <v>71</v>
      </c>
    </row>
    <row r="70" spans="3:15" x14ac:dyDescent="0.25">
      <c r="D70" t="s">
        <v>21</v>
      </c>
      <c r="E70" t="s">
        <v>72</v>
      </c>
    </row>
    <row r="71" spans="3:15" ht="15.75" thickBot="1" x14ac:dyDescent="0.3"/>
    <row r="72" spans="3:15" ht="15.75" thickBot="1" x14ac:dyDescent="0.3">
      <c r="F72" s="1" t="s">
        <v>26</v>
      </c>
      <c r="G72" s="65"/>
    </row>
    <row r="74" spans="3:15" x14ac:dyDescent="0.25">
      <c r="C74" s="2" t="s">
        <v>27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</sheetData>
  <mergeCells count="1">
    <mergeCell ref="D66:N66"/>
  </mergeCells>
  <dataValidations xWindow="286" yWindow="373" count="1">
    <dataValidation type="list" allowBlank="1" showInputMessage="1" showErrorMessage="1" error="Select from List Only!!!" prompt="Select Answer" sqref="G10 G18 G26 G34 G42 G50 G64 G56 G72" xr:uid="{218906AB-ACA8-44FB-9423-1830762D9043}">
      <formula1>$D$5:$D$8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01297-B310-4196-8FDF-DEF4FB9D049C}">
  <dimension ref="B1:M23"/>
  <sheetViews>
    <sheetView showGridLines="0" topLeftCell="A2" workbookViewId="0"/>
  </sheetViews>
  <sheetFormatPr defaultRowHeight="15" x14ac:dyDescent="0.25"/>
  <cols>
    <col min="1" max="3" width="3.42578125" customWidth="1"/>
    <col min="4" max="4" width="10.5703125" customWidth="1"/>
    <col min="13" max="15" width="3.140625" customWidth="1"/>
  </cols>
  <sheetData>
    <row r="1" spans="2:13" ht="27.75" customHeight="1" x14ac:dyDescent="0.3">
      <c r="B1" s="10"/>
      <c r="C1" s="10" t="s">
        <v>56</v>
      </c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2:13" ht="15" customHeight="1" x14ac:dyDescent="0.25"/>
    <row r="3" spans="2:13" ht="15" customHeight="1" x14ac:dyDescent="0.25"/>
    <row r="4" spans="2:13" x14ac:dyDescent="0.25">
      <c r="C4" s="6" t="s">
        <v>30</v>
      </c>
      <c r="D4" s="6"/>
      <c r="E4" s="6"/>
      <c r="F4" s="6"/>
      <c r="G4" s="6"/>
      <c r="H4" s="6"/>
      <c r="I4" s="6"/>
      <c r="J4" s="6"/>
      <c r="K4" s="6"/>
      <c r="L4" s="6"/>
    </row>
    <row r="5" spans="2:13" ht="15.75" thickBot="1" x14ac:dyDescent="0.3"/>
    <row r="6" spans="2:13" x14ac:dyDescent="0.25">
      <c r="D6" s="90" t="s">
        <v>243</v>
      </c>
      <c r="E6" s="91"/>
      <c r="F6" s="91"/>
      <c r="G6" s="91"/>
      <c r="H6" s="91"/>
      <c r="I6" s="91"/>
      <c r="J6" s="91"/>
      <c r="K6" s="91"/>
      <c r="L6" s="92"/>
    </row>
    <row r="7" spans="2:13" x14ac:dyDescent="0.25">
      <c r="D7" s="93"/>
      <c r="E7" s="94"/>
      <c r="F7" s="94"/>
      <c r="G7" s="94"/>
      <c r="H7" s="94"/>
      <c r="I7" s="94"/>
      <c r="J7" s="94"/>
      <c r="K7" s="94"/>
      <c r="L7" s="95"/>
    </row>
    <row r="8" spans="2:13" x14ac:dyDescent="0.25">
      <c r="D8" s="93"/>
      <c r="E8" s="94"/>
      <c r="F8" s="94"/>
      <c r="G8" s="94"/>
      <c r="H8" s="94"/>
      <c r="I8" s="94"/>
      <c r="J8" s="94"/>
      <c r="K8" s="94"/>
      <c r="L8" s="95"/>
    </row>
    <row r="9" spans="2:13" x14ac:dyDescent="0.25">
      <c r="D9" s="93"/>
      <c r="E9" s="94"/>
      <c r="F9" s="94"/>
      <c r="G9" s="94"/>
      <c r="H9" s="94"/>
      <c r="I9" s="94"/>
      <c r="J9" s="94"/>
      <c r="K9" s="94"/>
      <c r="L9" s="95"/>
    </row>
    <row r="10" spans="2:13" ht="15.75" thickBot="1" x14ac:dyDescent="0.3">
      <c r="D10" s="96"/>
      <c r="E10" s="97"/>
      <c r="F10" s="97"/>
      <c r="G10" s="97"/>
      <c r="H10" s="97"/>
      <c r="I10" s="97"/>
      <c r="J10" s="97"/>
      <c r="K10" s="97"/>
      <c r="L10" s="98"/>
    </row>
    <row r="17" spans="4:4" x14ac:dyDescent="0.25">
      <c r="D17" s="4"/>
    </row>
    <row r="18" spans="4:4" x14ac:dyDescent="0.25">
      <c r="D18" s="4"/>
    </row>
    <row r="19" spans="4:4" x14ac:dyDescent="0.25">
      <c r="D19" s="4"/>
    </row>
    <row r="20" spans="4:4" x14ac:dyDescent="0.25">
      <c r="D20" s="4"/>
    </row>
    <row r="21" spans="4:4" x14ac:dyDescent="0.25">
      <c r="D21" s="4"/>
    </row>
    <row r="22" spans="4:4" x14ac:dyDescent="0.25">
      <c r="D22" s="4"/>
    </row>
    <row r="23" spans="4:4" x14ac:dyDescent="0.25">
      <c r="D23" s="4"/>
    </row>
  </sheetData>
  <mergeCells count="1">
    <mergeCell ref="D6:L10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737A5-1BD2-40B5-9B6D-B725D152DD0D}">
  <dimension ref="C1:K43"/>
  <sheetViews>
    <sheetView showGridLines="0" workbookViewId="0">
      <selection activeCell="J20" sqref="J20"/>
    </sheetView>
  </sheetViews>
  <sheetFormatPr defaultRowHeight="15" x14ac:dyDescent="0.25"/>
  <cols>
    <col min="1" max="3" width="2.85546875" customWidth="1"/>
    <col min="4" max="4" width="13.85546875" customWidth="1"/>
    <col min="5" max="8" width="14.28515625" customWidth="1"/>
    <col min="10" max="10" width="12" customWidth="1"/>
    <col min="11" max="13" width="2.85546875" customWidth="1"/>
  </cols>
  <sheetData>
    <row r="1" spans="3:11" ht="30.75" customHeight="1" x14ac:dyDescent="0.3">
      <c r="C1" s="10" t="s">
        <v>177</v>
      </c>
      <c r="D1" s="10"/>
      <c r="E1" s="10"/>
      <c r="F1" s="10"/>
      <c r="G1" s="10"/>
      <c r="H1" s="10"/>
      <c r="I1" s="10"/>
      <c r="J1" s="10"/>
      <c r="K1" s="10"/>
    </row>
    <row r="2" spans="3:11" s="22" customFormat="1" x14ac:dyDescent="0.25"/>
    <row r="3" spans="3:11" s="22" customFormat="1" x14ac:dyDescent="0.25"/>
    <row r="4" spans="3:11" s="22" customFormat="1" x14ac:dyDescent="0.25">
      <c r="C4" s="6" t="s">
        <v>179</v>
      </c>
      <c r="D4" s="6"/>
      <c r="E4" s="6"/>
      <c r="F4" s="6"/>
      <c r="G4" s="6"/>
      <c r="H4" s="6"/>
      <c r="I4" s="6"/>
      <c r="J4" s="6"/>
      <c r="K4" s="6"/>
    </row>
    <row r="6" spans="3:11" ht="15.75" thickBot="1" x14ac:dyDescent="0.3"/>
    <row r="7" spans="3:11" ht="15" customHeight="1" x14ac:dyDescent="0.25">
      <c r="D7" s="46" t="s">
        <v>143</v>
      </c>
      <c r="E7" s="34"/>
      <c r="F7" s="34"/>
      <c r="G7" s="34"/>
      <c r="H7" s="34"/>
      <c r="I7" s="34"/>
      <c r="J7" s="35"/>
    </row>
    <row r="8" spans="3:11" s="22" customFormat="1" ht="15.75" thickBot="1" x14ac:dyDescent="0.3">
      <c r="D8" s="36" t="s">
        <v>186</v>
      </c>
      <c r="E8" s="37"/>
      <c r="F8" s="37"/>
      <c r="G8" s="37"/>
      <c r="H8" s="37"/>
      <c r="I8" s="37"/>
      <c r="J8" s="38"/>
    </row>
    <row r="9" spans="3:11" s="22" customFormat="1" x14ac:dyDescent="0.25">
      <c r="D9"/>
      <c r="E9"/>
      <c r="F9"/>
      <c r="G9"/>
      <c r="H9"/>
      <c r="I9"/>
    </row>
    <row r="10" spans="3:11" s="22" customFormat="1" x14ac:dyDescent="0.25">
      <c r="D10" s="14" t="s">
        <v>82</v>
      </c>
      <c r="E10" s="14" t="s">
        <v>83</v>
      </c>
      <c r="F10" s="14" t="s">
        <v>84</v>
      </c>
      <c r="G10" s="14" t="s">
        <v>85</v>
      </c>
      <c r="H10" s="14" t="s">
        <v>86</v>
      </c>
      <c r="I10"/>
    </row>
    <row r="11" spans="3:11" s="22" customFormat="1" x14ac:dyDescent="0.25">
      <c r="D11" s="41">
        <v>43399</v>
      </c>
      <c r="E11" s="66"/>
      <c r="F11" s="67"/>
      <c r="G11" s="66"/>
      <c r="H11" s="66"/>
      <c r="I11"/>
    </row>
    <row r="13" spans="3:11" s="22" customFormat="1" x14ac:dyDescent="0.25"/>
    <row r="14" spans="3:11" s="22" customFormat="1" x14ac:dyDescent="0.25"/>
    <row r="16" spans="3:11" x14ac:dyDescent="0.25">
      <c r="D16" s="14" t="s">
        <v>82</v>
      </c>
      <c r="E16" s="14" t="s">
        <v>83</v>
      </c>
      <c r="F16" s="14" t="s">
        <v>84</v>
      </c>
      <c r="G16" s="14" t="s">
        <v>85</v>
      </c>
      <c r="H16" s="14" t="s">
        <v>86</v>
      </c>
    </row>
    <row r="17" spans="4:8" x14ac:dyDescent="0.25">
      <c r="D17" s="41">
        <v>43395</v>
      </c>
      <c r="E17" s="8">
        <v>13654</v>
      </c>
      <c r="F17" s="42">
        <v>40.959780092592588</v>
      </c>
      <c r="G17" s="8">
        <v>148741</v>
      </c>
      <c r="H17" s="8">
        <v>4470</v>
      </c>
    </row>
    <row r="18" spans="4:8" x14ac:dyDescent="0.25">
      <c r="D18" s="41">
        <v>43396</v>
      </c>
      <c r="E18" s="8">
        <v>8664</v>
      </c>
      <c r="F18" s="42">
        <v>25.109293981481482</v>
      </c>
      <c r="G18" s="8">
        <v>113837</v>
      </c>
      <c r="H18" s="8">
        <v>2956</v>
      </c>
    </row>
    <row r="19" spans="4:8" x14ac:dyDescent="0.25">
      <c r="D19" s="41">
        <v>43397</v>
      </c>
      <c r="E19" s="8">
        <v>7034</v>
      </c>
      <c r="F19" s="42">
        <v>19.055405092592594</v>
      </c>
      <c r="G19" s="8">
        <v>110775</v>
      </c>
      <c r="H19" s="8">
        <v>3800</v>
      </c>
    </row>
    <row r="20" spans="4:8" x14ac:dyDescent="0.25">
      <c r="D20" s="41">
        <v>43398</v>
      </c>
      <c r="E20" s="8">
        <v>21437</v>
      </c>
      <c r="F20" s="42">
        <v>66.605925925925931</v>
      </c>
      <c r="G20" s="8">
        <v>186768</v>
      </c>
      <c r="H20" s="8">
        <v>8927</v>
      </c>
    </row>
    <row r="21" spans="4:8" x14ac:dyDescent="0.25">
      <c r="D21" s="41">
        <v>43399</v>
      </c>
      <c r="E21" s="8">
        <v>19407</v>
      </c>
      <c r="F21" s="42">
        <v>63.403206018518517</v>
      </c>
      <c r="G21" s="8">
        <v>187671</v>
      </c>
      <c r="H21" s="8">
        <v>6357</v>
      </c>
    </row>
    <row r="22" spans="4:8" x14ac:dyDescent="0.25">
      <c r="D22" s="41">
        <v>43400</v>
      </c>
      <c r="E22" s="8">
        <v>17314</v>
      </c>
      <c r="F22" s="42">
        <v>56.1559375</v>
      </c>
      <c r="G22" s="8">
        <v>173503</v>
      </c>
      <c r="H22" s="8">
        <v>5365</v>
      </c>
    </row>
    <row r="23" spans="4:8" x14ac:dyDescent="0.25">
      <c r="D23" s="41">
        <v>43401</v>
      </c>
      <c r="E23" s="8">
        <v>16147</v>
      </c>
      <c r="F23" s="42">
        <v>51.515347222222225</v>
      </c>
      <c r="G23" s="8">
        <v>161847</v>
      </c>
      <c r="H23" s="8">
        <v>5421</v>
      </c>
    </row>
    <row r="24" spans="4:8" x14ac:dyDescent="0.25">
      <c r="D24" s="41">
        <v>43402</v>
      </c>
      <c r="E24" s="8">
        <v>13737</v>
      </c>
      <c r="F24" s="42">
        <v>42.861076388888883</v>
      </c>
      <c r="G24" s="8">
        <v>146713</v>
      </c>
      <c r="H24" s="8">
        <v>4482</v>
      </c>
    </row>
    <row r="25" spans="4:8" x14ac:dyDescent="0.25">
      <c r="D25" s="41">
        <v>43403</v>
      </c>
      <c r="E25" s="8">
        <v>8725</v>
      </c>
      <c r="F25" s="42">
        <v>27.021458333333332</v>
      </c>
      <c r="G25" s="8">
        <v>98261</v>
      </c>
      <c r="H25" s="8">
        <v>2899</v>
      </c>
    </row>
    <row r="26" spans="4:8" x14ac:dyDescent="0.25">
      <c r="D26" s="41">
        <v>43404</v>
      </c>
      <c r="E26" s="8">
        <v>15753</v>
      </c>
      <c r="F26" s="42">
        <v>51.477418981481485</v>
      </c>
      <c r="G26" s="8">
        <v>161473</v>
      </c>
      <c r="H26" s="8">
        <v>5817</v>
      </c>
    </row>
    <row r="27" spans="4:8" x14ac:dyDescent="0.25">
      <c r="D27" s="41">
        <v>43405</v>
      </c>
      <c r="E27" s="8">
        <v>18593</v>
      </c>
      <c r="F27" s="42">
        <v>57.570636574074079</v>
      </c>
      <c r="G27" s="8">
        <v>180772</v>
      </c>
      <c r="H27" s="8">
        <v>6048</v>
      </c>
    </row>
    <row r="28" spans="4:8" x14ac:dyDescent="0.25">
      <c r="D28" s="41">
        <v>43406</v>
      </c>
      <c r="E28" s="8">
        <v>16041</v>
      </c>
      <c r="F28" s="42">
        <v>51.159004629629628</v>
      </c>
      <c r="G28" s="8">
        <v>162581</v>
      </c>
      <c r="H28" s="8">
        <v>5064</v>
      </c>
    </row>
    <row r="29" spans="4:8" x14ac:dyDescent="0.25">
      <c r="D29" s="41">
        <v>43407</v>
      </c>
      <c r="E29" s="8">
        <v>16244</v>
      </c>
      <c r="F29" s="42">
        <v>49.889594907407407</v>
      </c>
      <c r="G29" s="8">
        <v>172741</v>
      </c>
      <c r="H29" s="8">
        <v>4695</v>
      </c>
    </row>
    <row r="30" spans="4:8" x14ac:dyDescent="0.25">
      <c r="D30" s="41">
        <v>43408</v>
      </c>
      <c r="E30" s="8">
        <v>14434</v>
      </c>
      <c r="F30" s="42">
        <v>42.835393518518515</v>
      </c>
      <c r="G30" s="8">
        <v>135145</v>
      </c>
      <c r="H30" s="8">
        <v>3461</v>
      </c>
    </row>
    <row r="31" spans="4:8" x14ac:dyDescent="0.25">
      <c r="D31" s="41">
        <v>43409</v>
      </c>
      <c r="E31" s="8">
        <v>13347</v>
      </c>
      <c r="F31" s="42">
        <v>41.673842592592592</v>
      </c>
      <c r="G31" s="8">
        <v>135721</v>
      </c>
      <c r="H31" s="8">
        <v>4007</v>
      </c>
    </row>
    <row r="32" spans="4:8" x14ac:dyDescent="0.25">
      <c r="D32" s="41">
        <v>43410</v>
      </c>
      <c r="E32" s="8">
        <v>8157</v>
      </c>
      <c r="F32" s="42">
        <v>25.396620370370371</v>
      </c>
      <c r="G32" s="8">
        <v>96989</v>
      </c>
      <c r="H32" s="8">
        <v>2744</v>
      </c>
    </row>
    <row r="33" spans="4:8" x14ac:dyDescent="0.25">
      <c r="D33" s="41">
        <v>43411</v>
      </c>
      <c r="E33" s="8">
        <v>15018</v>
      </c>
      <c r="F33" s="42">
        <v>48.620833333333337</v>
      </c>
      <c r="G33" s="8">
        <v>158830</v>
      </c>
      <c r="H33" s="8">
        <v>4218</v>
      </c>
    </row>
    <row r="34" spans="4:8" x14ac:dyDescent="0.25">
      <c r="D34" s="41">
        <v>43412</v>
      </c>
      <c r="E34" s="8">
        <v>16089</v>
      </c>
      <c r="F34" s="42">
        <v>50.542326388888888</v>
      </c>
      <c r="G34" s="8">
        <v>155934</v>
      </c>
      <c r="H34" s="8">
        <v>4443</v>
      </c>
    </row>
    <row r="35" spans="4:8" x14ac:dyDescent="0.25">
      <c r="D35" s="41">
        <v>43413</v>
      </c>
      <c r="E35" s="8">
        <v>14082</v>
      </c>
      <c r="F35" s="42">
        <v>43.847118055555562</v>
      </c>
      <c r="G35" s="8">
        <v>144062</v>
      </c>
      <c r="H35" s="8">
        <v>3940</v>
      </c>
    </row>
    <row r="36" spans="4:8" x14ac:dyDescent="0.25">
      <c r="D36" s="41">
        <v>43414</v>
      </c>
      <c r="E36" s="8">
        <v>12368</v>
      </c>
      <c r="F36" s="42">
        <v>37.960613425925928</v>
      </c>
      <c r="G36" s="8">
        <v>120068</v>
      </c>
      <c r="H36" s="8">
        <v>4388</v>
      </c>
    </row>
    <row r="37" spans="4:8" x14ac:dyDescent="0.25">
      <c r="D37" s="41">
        <v>43415</v>
      </c>
      <c r="E37" s="8">
        <v>15093</v>
      </c>
      <c r="F37" s="42">
        <v>44.534513888888888</v>
      </c>
      <c r="G37" s="8">
        <v>145443</v>
      </c>
      <c r="H37" s="8">
        <v>4578</v>
      </c>
    </row>
    <row r="38" spans="4:8" x14ac:dyDescent="0.25">
      <c r="D38" s="41">
        <v>43416</v>
      </c>
      <c r="E38" s="8">
        <v>15204</v>
      </c>
      <c r="F38" s="42">
        <v>43.873958333333327</v>
      </c>
      <c r="G38" s="8">
        <v>150857</v>
      </c>
      <c r="H38" s="8">
        <v>4236</v>
      </c>
    </row>
    <row r="39" spans="4:8" x14ac:dyDescent="0.25">
      <c r="D39" s="41">
        <v>43417</v>
      </c>
      <c r="E39" s="8">
        <v>10005</v>
      </c>
      <c r="F39" s="42">
        <v>28.585717592592591</v>
      </c>
      <c r="G39" s="8">
        <v>100245</v>
      </c>
      <c r="H39" s="8">
        <v>2498</v>
      </c>
    </row>
    <row r="40" spans="4:8" x14ac:dyDescent="0.25">
      <c r="D40" s="41">
        <v>43418</v>
      </c>
      <c r="E40" s="8">
        <v>16737</v>
      </c>
      <c r="F40" s="42">
        <v>52.269930555555554</v>
      </c>
      <c r="G40" s="8">
        <v>169480</v>
      </c>
      <c r="H40" s="8">
        <v>5189</v>
      </c>
    </row>
    <row r="41" spans="4:8" x14ac:dyDescent="0.25">
      <c r="D41" s="41">
        <v>43419</v>
      </c>
      <c r="E41" s="8">
        <v>18236</v>
      </c>
      <c r="F41" s="42">
        <v>47.650219907407404</v>
      </c>
      <c r="G41" s="8">
        <v>166483</v>
      </c>
      <c r="H41" s="8">
        <v>7790</v>
      </c>
    </row>
    <row r="42" spans="4:8" x14ac:dyDescent="0.25">
      <c r="D42" s="41">
        <v>43420</v>
      </c>
      <c r="E42" s="8">
        <v>14499</v>
      </c>
      <c r="F42" s="42">
        <v>45.834409722222226</v>
      </c>
      <c r="G42" s="8">
        <v>145809</v>
      </c>
      <c r="H42" s="8">
        <v>3900</v>
      </c>
    </row>
    <row r="43" spans="4:8" x14ac:dyDescent="0.25">
      <c r="D43" s="41">
        <v>43421</v>
      </c>
      <c r="E43" s="8">
        <v>16177</v>
      </c>
      <c r="F43" s="42">
        <v>49.537071759259256</v>
      </c>
      <c r="G43" s="8">
        <v>159560</v>
      </c>
      <c r="H43" s="8">
        <v>4620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0FAC49-EE53-4590-84D6-2D9EE369FF75}">
  <dimension ref="B1:J25"/>
  <sheetViews>
    <sheetView showGridLines="0" workbookViewId="0">
      <selection activeCell="M16" sqref="M16"/>
    </sheetView>
  </sheetViews>
  <sheetFormatPr defaultRowHeight="15" x14ac:dyDescent="0.25"/>
  <cols>
    <col min="1" max="3" width="2.85546875" customWidth="1"/>
    <col min="4" max="4" width="12.42578125" customWidth="1"/>
    <col min="5" max="5" width="18.140625" bestFit="1" customWidth="1"/>
    <col min="6" max="6" width="10.140625" bestFit="1" customWidth="1"/>
    <col min="7" max="7" width="14.7109375" style="22" bestFit="1" customWidth="1"/>
    <col min="8" max="8" width="14.28515625" customWidth="1"/>
    <col min="9" max="11" width="2.85546875" customWidth="1"/>
  </cols>
  <sheetData>
    <row r="1" spans="2:10" ht="30" customHeight="1" x14ac:dyDescent="0.3">
      <c r="B1" s="28" t="s">
        <v>183</v>
      </c>
      <c r="C1" s="28"/>
      <c r="D1" s="28"/>
      <c r="E1" s="28"/>
      <c r="F1" s="28"/>
      <c r="G1" s="28"/>
      <c r="H1" s="28"/>
      <c r="I1" s="28"/>
      <c r="J1" s="28"/>
    </row>
    <row r="3" spans="2:10" s="22" customFormat="1" x14ac:dyDescent="0.25"/>
    <row r="4" spans="2:10" s="22" customFormat="1" x14ac:dyDescent="0.25">
      <c r="C4" s="6" t="s">
        <v>180</v>
      </c>
      <c r="D4" s="6"/>
      <c r="E4" s="6"/>
      <c r="F4" s="6"/>
      <c r="G4" s="6"/>
      <c r="H4" s="6"/>
      <c r="I4" s="6"/>
    </row>
    <row r="5" spans="2:10" ht="15.75" thickBot="1" x14ac:dyDescent="0.3"/>
    <row r="6" spans="2:10" x14ac:dyDescent="0.25">
      <c r="D6" s="33" t="s">
        <v>145</v>
      </c>
      <c r="E6" s="34"/>
      <c r="F6" s="34"/>
      <c r="G6" s="34"/>
      <c r="H6" s="35"/>
    </row>
    <row r="7" spans="2:10" x14ac:dyDescent="0.25">
      <c r="D7" s="43" t="s">
        <v>158</v>
      </c>
      <c r="E7" s="44"/>
      <c r="F7" s="44"/>
      <c r="G7" s="44"/>
      <c r="H7" s="45"/>
    </row>
    <row r="8" spans="2:10" x14ac:dyDescent="0.25">
      <c r="D8" s="43" t="s">
        <v>77</v>
      </c>
      <c r="E8" s="44"/>
      <c r="F8" s="44"/>
      <c r="G8" s="44"/>
      <c r="H8" s="45"/>
    </row>
    <row r="9" spans="2:10" x14ac:dyDescent="0.25">
      <c r="D9" s="43" t="s">
        <v>78</v>
      </c>
      <c r="E9" s="44"/>
      <c r="F9" s="44"/>
      <c r="G9" s="44"/>
      <c r="H9" s="45"/>
    </row>
    <row r="10" spans="2:10" s="22" customFormat="1" x14ac:dyDescent="0.25">
      <c r="D10" s="43" t="s">
        <v>149</v>
      </c>
      <c r="E10" s="44"/>
      <c r="F10" s="44"/>
      <c r="G10" s="44"/>
      <c r="H10" s="45"/>
    </row>
    <row r="11" spans="2:10" ht="15.75" thickBot="1" x14ac:dyDescent="0.3">
      <c r="D11" s="36" t="s">
        <v>148</v>
      </c>
      <c r="E11" s="37"/>
      <c r="F11" s="37"/>
      <c r="G11" s="37"/>
      <c r="H11" s="38"/>
    </row>
    <row r="15" spans="2:10" x14ac:dyDescent="0.25">
      <c r="D15" s="14" t="s">
        <v>79</v>
      </c>
      <c r="E15" s="14" t="s">
        <v>80</v>
      </c>
      <c r="F15" s="14" t="s">
        <v>81</v>
      </c>
      <c r="G15" s="14" t="s">
        <v>146</v>
      </c>
      <c r="H15" s="14" t="s">
        <v>147</v>
      </c>
    </row>
    <row r="16" spans="2:10" x14ac:dyDescent="0.25">
      <c r="D16" s="8">
        <v>113065</v>
      </c>
      <c r="E16" s="8" t="s">
        <v>150</v>
      </c>
      <c r="F16" s="8" t="s">
        <v>5</v>
      </c>
      <c r="G16" s="8">
        <v>6</v>
      </c>
      <c r="H16" s="66"/>
    </row>
    <row r="17" spans="4:8" x14ac:dyDescent="0.25">
      <c r="D17" s="8">
        <v>114737</v>
      </c>
      <c r="E17" s="8" t="s">
        <v>151</v>
      </c>
      <c r="F17" s="8" t="s">
        <v>161</v>
      </c>
      <c r="G17" s="8">
        <v>6</v>
      </c>
      <c r="H17" s="66"/>
    </row>
    <row r="18" spans="4:8" x14ac:dyDescent="0.25">
      <c r="D18" s="8">
        <v>114738</v>
      </c>
      <c r="E18" s="8" t="s">
        <v>152</v>
      </c>
      <c r="F18" s="8" t="s">
        <v>153</v>
      </c>
      <c r="G18" s="8">
        <v>6</v>
      </c>
      <c r="H18" s="66"/>
    </row>
    <row r="19" spans="4:8" x14ac:dyDescent="0.25">
      <c r="D19" s="8">
        <v>114739</v>
      </c>
      <c r="E19" s="8" t="s">
        <v>154</v>
      </c>
      <c r="F19" s="8" t="s">
        <v>155</v>
      </c>
      <c r="G19" s="8">
        <v>6</v>
      </c>
      <c r="H19" s="66"/>
    </row>
    <row r="20" spans="4:8" x14ac:dyDescent="0.25">
      <c r="D20" s="8">
        <v>114742</v>
      </c>
      <c r="E20" s="8" t="s">
        <v>156</v>
      </c>
      <c r="F20" s="8" t="s">
        <v>157</v>
      </c>
      <c r="G20" s="8">
        <v>6</v>
      </c>
      <c r="H20" s="66"/>
    </row>
    <row r="21" spans="4:8" x14ac:dyDescent="0.25">
      <c r="D21" s="8">
        <v>113065</v>
      </c>
      <c r="E21" s="8" t="s">
        <v>150</v>
      </c>
      <c r="F21" s="8" t="s">
        <v>5</v>
      </c>
      <c r="G21" s="8">
        <v>7</v>
      </c>
      <c r="H21" s="66"/>
    </row>
    <row r="22" spans="4:8" x14ac:dyDescent="0.25">
      <c r="D22" s="8">
        <v>114737</v>
      </c>
      <c r="E22" s="8" t="s">
        <v>151</v>
      </c>
      <c r="F22" s="8" t="s">
        <v>161</v>
      </c>
      <c r="G22" s="8">
        <v>7</v>
      </c>
      <c r="H22" s="66"/>
    </row>
    <row r="23" spans="4:8" x14ac:dyDescent="0.25">
      <c r="D23" s="8">
        <v>114738</v>
      </c>
      <c r="E23" s="8" t="s">
        <v>152</v>
      </c>
      <c r="F23" s="8" t="s">
        <v>153</v>
      </c>
      <c r="G23" s="8">
        <v>7</v>
      </c>
      <c r="H23" s="66"/>
    </row>
    <row r="24" spans="4:8" x14ac:dyDescent="0.25">
      <c r="D24" s="8">
        <v>114739</v>
      </c>
      <c r="E24" s="8" t="s">
        <v>154</v>
      </c>
      <c r="F24" s="8" t="s">
        <v>155</v>
      </c>
      <c r="G24" s="8">
        <v>7</v>
      </c>
      <c r="H24" s="66"/>
    </row>
    <row r="25" spans="4:8" x14ac:dyDescent="0.25">
      <c r="D25" s="8">
        <v>114742</v>
      </c>
      <c r="E25" s="8" t="s">
        <v>156</v>
      </c>
      <c r="F25" s="8" t="s">
        <v>157</v>
      </c>
      <c r="G25" s="8">
        <v>7</v>
      </c>
      <c r="H25" s="6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9E8428-6988-46BA-B13C-89AE6F3EE599}">
  <dimension ref="B1:J17"/>
  <sheetViews>
    <sheetView showGridLines="0" workbookViewId="0">
      <selection activeCell="H32" sqref="H32"/>
    </sheetView>
  </sheetViews>
  <sheetFormatPr defaultRowHeight="15" x14ac:dyDescent="0.25"/>
  <cols>
    <col min="1" max="3" width="3.28515625" customWidth="1"/>
    <col min="4" max="6" width="17.7109375" customWidth="1"/>
    <col min="7" max="7" width="33.140625" bestFit="1" customWidth="1"/>
    <col min="8" max="8" width="29.28515625" customWidth="1"/>
    <col min="9" max="11" width="2.85546875" customWidth="1"/>
  </cols>
  <sheetData>
    <row r="1" spans="2:10" ht="30" customHeight="1" x14ac:dyDescent="0.3">
      <c r="B1" s="10"/>
      <c r="C1" s="10" t="s">
        <v>178</v>
      </c>
      <c r="D1" s="10"/>
      <c r="E1" s="10"/>
      <c r="F1" s="10"/>
      <c r="G1" s="10"/>
      <c r="H1" s="10"/>
      <c r="I1" s="10"/>
      <c r="J1" s="10"/>
    </row>
    <row r="4" spans="2:10" x14ac:dyDescent="0.25">
      <c r="C4" s="6" t="s">
        <v>33</v>
      </c>
      <c r="D4" s="6"/>
      <c r="E4" s="6"/>
      <c r="F4" s="6"/>
      <c r="G4" s="6"/>
      <c r="H4" s="6"/>
    </row>
    <row r="5" spans="2:10" ht="15.75" thickBot="1" x14ac:dyDescent="0.3">
      <c r="C5" s="13"/>
      <c r="D5" s="13"/>
      <c r="E5" s="13"/>
      <c r="F5" s="13"/>
      <c r="G5" s="13"/>
      <c r="H5" s="13"/>
    </row>
    <row r="6" spans="2:10" x14ac:dyDescent="0.25">
      <c r="C6" s="13"/>
      <c r="D6" s="99" t="s">
        <v>239</v>
      </c>
      <c r="E6" s="100"/>
      <c r="F6" s="100"/>
      <c r="G6" s="100"/>
      <c r="H6" s="101"/>
    </row>
    <row r="7" spans="2:10" ht="15.75" thickBot="1" x14ac:dyDescent="0.3">
      <c r="C7" s="13"/>
      <c r="D7" s="102"/>
      <c r="E7" s="103"/>
      <c r="F7" s="103"/>
      <c r="G7" s="103"/>
      <c r="H7" s="104"/>
    </row>
    <row r="8" spans="2:10" x14ac:dyDescent="0.25">
      <c r="C8" s="13"/>
      <c r="D8" s="13"/>
      <c r="E8" s="13"/>
      <c r="F8" s="13"/>
      <c r="G8" s="13"/>
      <c r="H8" s="13"/>
    </row>
    <row r="10" spans="2:10" x14ac:dyDescent="0.25">
      <c r="D10" s="12" t="s">
        <v>82</v>
      </c>
      <c r="E10" s="12" t="s">
        <v>14</v>
      </c>
      <c r="F10" s="12" t="s">
        <v>99</v>
      </c>
      <c r="G10" s="12" t="s">
        <v>100</v>
      </c>
      <c r="H10" s="12" t="s">
        <v>238</v>
      </c>
    </row>
    <row r="11" spans="2:10" x14ac:dyDescent="0.25">
      <c r="D11" s="8">
        <v>13</v>
      </c>
      <c r="E11" s="8">
        <v>1</v>
      </c>
      <c r="F11" s="8">
        <v>2003</v>
      </c>
      <c r="G11" s="68"/>
      <c r="H11" s="66"/>
    </row>
    <row r="12" spans="2:10" x14ac:dyDescent="0.25">
      <c r="D12" s="8">
        <v>22</v>
      </c>
      <c r="E12" s="8">
        <v>12</v>
      </c>
      <c r="F12" s="8">
        <v>1919</v>
      </c>
      <c r="G12" s="68"/>
      <c r="H12" s="66"/>
    </row>
    <row r="13" spans="2:10" x14ac:dyDescent="0.25">
      <c r="D13" s="8">
        <v>12</v>
      </c>
      <c r="E13" s="8">
        <v>6</v>
      </c>
      <c r="F13" s="8">
        <v>1973</v>
      </c>
      <c r="G13" s="68"/>
      <c r="H13" s="66"/>
    </row>
    <row r="14" spans="2:10" x14ac:dyDescent="0.25">
      <c r="D14" s="8">
        <v>15</v>
      </c>
      <c r="E14" s="8">
        <v>3</v>
      </c>
      <c r="F14" s="8">
        <v>1950</v>
      </c>
      <c r="G14" s="68"/>
      <c r="H14" s="66"/>
    </row>
    <row r="15" spans="2:10" x14ac:dyDescent="0.25">
      <c r="D15" s="8">
        <v>15</v>
      </c>
      <c r="E15" s="8">
        <v>2</v>
      </c>
      <c r="F15" s="8">
        <v>1983</v>
      </c>
      <c r="G15" s="68"/>
      <c r="H15" s="66"/>
    </row>
    <row r="16" spans="2:10" x14ac:dyDescent="0.25">
      <c r="D16" s="8">
        <v>11</v>
      </c>
      <c r="E16" s="8">
        <v>11</v>
      </c>
      <c r="F16" s="8">
        <v>1992</v>
      </c>
      <c r="G16" s="68"/>
      <c r="H16" s="66"/>
    </row>
    <row r="17" spans="4:8" x14ac:dyDescent="0.25">
      <c r="D17" s="8">
        <v>26</v>
      </c>
      <c r="E17" s="8">
        <v>10</v>
      </c>
      <c r="F17" s="8">
        <v>1984</v>
      </c>
      <c r="G17" s="68"/>
      <c r="H17" s="66"/>
    </row>
  </sheetData>
  <mergeCells count="1">
    <mergeCell ref="D6:H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05AF7-EB70-42F5-91B4-930A3DDCF6D7}">
  <dimension ref="C1:M20"/>
  <sheetViews>
    <sheetView showGridLines="0" workbookViewId="0">
      <selection activeCell="N8" sqref="N8"/>
    </sheetView>
  </sheetViews>
  <sheetFormatPr defaultRowHeight="15" x14ac:dyDescent="0.25"/>
  <cols>
    <col min="1" max="3" width="2.7109375" customWidth="1"/>
    <col min="4" max="4" width="14.5703125" customWidth="1"/>
    <col min="5" max="5" width="16.85546875" customWidth="1"/>
    <col min="9" max="9" width="20.140625" customWidth="1"/>
    <col min="10" max="12" width="2.85546875" customWidth="1"/>
  </cols>
  <sheetData>
    <row r="1" spans="3:13" ht="29.25" customHeight="1" x14ac:dyDescent="0.3">
      <c r="C1" s="10" t="s">
        <v>160</v>
      </c>
      <c r="D1" s="10"/>
      <c r="E1" s="10"/>
      <c r="F1" s="10"/>
      <c r="G1" s="10"/>
      <c r="H1" s="10"/>
      <c r="I1" s="10"/>
      <c r="J1" s="10"/>
    </row>
    <row r="3" spans="3:13" s="22" customFormat="1" x14ac:dyDescent="0.25"/>
    <row r="4" spans="3:13" s="22" customFormat="1" x14ac:dyDescent="0.25">
      <c r="C4" s="6" t="s">
        <v>181</v>
      </c>
      <c r="D4" s="6"/>
      <c r="E4" s="6"/>
      <c r="F4" s="6"/>
      <c r="G4" s="6"/>
      <c r="H4" s="6"/>
      <c r="I4" s="6"/>
      <c r="J4" s="6"/>
    </row>
    <row r="5" spans="3:13" ht="15.75" thickBot="1" x14ac:dyDescent="0.3">
      <c r="J5" s="22"/>
    </row>
    <row r="6" spans="3:13" s="22" customFormat="1" x14ac:dyDescent="0.25">
      <c r="C6" s="33" t="s">
        <v>246</v>
      </c>
      <c r="D6" s="34"/>
      <c r="E6" s="34"/>
      <c r="F6" s="34"/>
      <c r="G6" s="34"/>
      <c r="H6" s="34"/>
      <c r="I6" s="35"/>
    </row>
    <row r="7" spans="3:13" s="22" customFormat="1" x14ac:dyDescent="0.25">
      <c r="C7" s="43" t="s">
        <v>244</v>
      </c>
      <c r="D7" s="44"/>
      <c r="E7" s="44"/>
      <c r="F7" s="44"/>
      <c r="G7" s="44"/>
      <c r="H7" s="44"/>
      <c r="I7" s="45"/>
    </row>
    <row r="8" spans="3:13" ht="15.75" thickBot="1" x14ac:dyDescent="0.3">
      <c r="C8" s="36" t="s">
        <v>245</v>
      </c>
      <c r="D8" s="37"/>
      <c r="E8" s="37"/>
      <c r="F8" s="37"/>
      <c r="G8" s="37"/>
      <c r="H8" s="37"/>
      <c r="I8" s="38"/>
      <c r="J8" s="22"/>
      <c r="M8" s="22"/>
    </row>
    <row r="10" spans="3:13" x14ac:dyDescent="0.25">
      <c r="D10" s="14" t="s">
        <v>82</v>
      </c>
      <c r="E10" s="14" t="s">
        <v>97</v>
      </c>
      <c r="F10" s="14" t="s">
        <v>98</v>
      </c>
      <c r="I10" s="14" t="s">
        <v>167</v>
      </c>
    </row>
    <row r="11" spans="3:13" x14ac:dyDescent="0.25">
      <c r="D11" s="31">
        <v>42739</v>
      </c>
      <c r="E11" s="66"/>
      <c r="F11" s="32">
        <v>0.41666666666666669</v>
      </c>
      <c r="I11" s="8" t="s">
        <v>39</v>
      </c>
    </row>
    <row r="12" spans="3:13" x14ac:dyDescent="0.25">
      <c r="D12" s="31">
        <v>42740</v>
      </c>
      <c r="E12" s="66"/>
      <c r="F12" s="32">
        <v>0.58333333333333337</v>
      </c>
      <c r="G12" s="22"/>
      <c r="I12" s="8" t="s">
        <v>162</v>
      </c>
    </row>
    <row r="13" spans="3:13" x14ac:dyDescent="0.25">
      <c r="D13" s="31">
        <v>42741</v>
      </c>
      <c r="E13" s="66"/>
      <c r="F13" s="32">
        <v>0.79166666666666663</v>
      </c>
      <c r="G13" s="22"/>
      <c r="I13" s="8" t="s">
        <v>163</v>
      </c>
    </row>
    <row r="14" spans="3:13" x14ac:dyDescent="0.25">
      <c r="D14" s="31">
        <v>42742</v>
      </c>
      <c r="E14" s="66"/>
      <c r="F14" s="32">
        <v>0.41666666666666669</v>
      </c>
      <c r="G14" s="22"/>
      <c r="I14" s="8" t="s">
        <v>164</v>
      </c>
    </row>
    <row r="15" spans="3:13" x14ac:dyDescent="0.25">
      <c r="D15" s="31">
        <v>42743</v>
      </c>
      <c r="E15" s="66"/>
      <c r="F15" s="32">
        <v>0.58333333333333337</v>
      </c>
      <c r="G15" s="22"/>
      <c r="I15" s="8" t="s">
        <v>165</v>
      </c>
    </row>
    <row r="16" spans="3:13" x14ac:dyDescent="0.25">
      <c r="D16" s="31">
        <v>42744</v>
      </c>
      <c r="E16" s="66"/>
      <c r="F16" s="32">
        <v>0.79166666666666663</v>
      </c>
      <c r="G16" s="22"/>
      <c r="I16" s="8" t="s">
        <v>166</v>
      </c>
    </row>
    <row r="17" spans="4:9" x14ac:dyDescent="0.25">
      <c r="D17" s="31">
        <v>42745</v>
      </c>
      <c r="E17" s="66"/>
      <c r="F17" s="32">
        <v>0.41666666666666669</v>
      </c>
      <c r="G17" s="22"/>
      <c r="I17" s="8" t="s">
        <v>40</v>
      </c>
    </row>
    <row r="18" spans="4:9" x14ac:dyDescent="0.25">
      <c r="D18" s="31">
        <v>42746</v>
      </c>
      <c r="E18" s="66"/>
      <c r="F18" s="32">
        <v>0.58333333333333337</v>
      </c>
      <c r="G18" s="22"/>
    </row>
    <row r="19" spans="4:9" x14ac:dyDescent="0.25">
      <c r="D19" s="31">
        <v>42747</v>
      </c>
      <c r="E19" s="66"/>
      <c r="F19" s="32">
        <v>0.79166666666666663</v>
      </c>
      <c r="G19" s="22"/>
    </row>
    <row r="20" spans="4:9" x14ac:dyDescent="0.25">
      <c r="D20" s="31">
        <v>42748</v>
      </c>
      <c r="E20" s="66"/>
      <c r="F20" s="32">
        <v>0.41666666666666669</v>
      </c>
      <c r="G20" s="22"/>
    </row>
  </sheetData>
  <phoneticPr fontId="2" type="noConversion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SwitchBoard</vt:lpstr>
      <vt:lpstr>Questionnaire</vt:lpstr>
      <vt:lpstr>TOC</vt:lpstr>
      <vt:lpstr>A</vt:lpstr>
      <vt:lpstr>B</vt:lpstr>
      <vt:lpstr>C</vt:lpstr>
      <vt:lpstr>D</vt:lpstr>
      <vt:lpstr>E</vt:lpstr>
      <vt:lpstr>F</vt:lpstr>
      <vt:lpstr>G</vt:lpstr>
      <vt:lpstr>H</vt:lpstr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2019-10-12T14:31:18Z</dcterms:created>
  <dcterms:modified xsi:type="dcterms:W3CDTF">2019-11-06T07:17:43Z</dcterms:modified>
</cp:coreProperties>
</file>